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zedmiar" sheetId="1" state="visible" r:id="rId3"/>
    <sheet name="Podsumowanie" sheetId="2" state="visible" r:id="rId4"/>
    <sheet name="Założenia i uwagi" sheetId="3" state="visible" r:id="rId5"/>
  </sheets>
  <calcPr iterateCount="100" refMode="A1" iterate="false" iterateDelta="0.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OpenAI</author>
  </authors>
  <commentList>
    <comment ref="I7" authorId="0">
      <text>
        <r>
          <rPr>
            <sz val="10"/>
            <rFont val="Arial"/>
            <family val="2"/>
            <charset val="238"/>
          </rPr>
          <t xml:space="preserve">Kolumna do wypełnienia przez Wykonawcę. Wartości netto/brutto liczą się automatycznie.</t>
        </r>
      </text>
    </comment>
    <comment ref="N7" authorId="0">
      <text>
        <r>
          <rPr>
            <sz val="10"/>
            <rFont val="Arial"/>
            <family val="2"/>
            <charset val="238"/>
          </rPr>
          <t xml:space="preserve">Zapis równoważności i uwagi zakresowe. Nie usuwać zapisów o wyłączeniach/dublowaniu zakresu.</t>
        </r>
      </text>
    </comment>
  </commentList>
</comments>
</file>

<file path=xl/sharedStrings.xml><?xml version="1.0" encoding="utf-8"?>
<sst xmlns="http://schemas.openxmlformats.org/spreadsheetml/2006/main" count="716" uniqueCount="341">
  <si>
    <t xml:space="preserve">Załącznik nr 2 - Przedmiar / formularz cenowy zakresowo-szczegółowy - aktualizacja 06.08.2026</t>
  </si>
  <si>
    <t xml:space="preserve">Postępowanie 2026-06-1 - modernizacja budynku i pomieszczeń na potrzeby CZPDiM i OŚOPiPDiM</t>
  </si>
  <si>
    <t xml:space="preserve">Przedmiar ma charakter pomocniczy przy wynagrodzeniu ryczałtowym. Zakresy i kody CPV Części 4 i 6 zaktualizowano zgodnie z OPZ oraz aktualizacjami z 06.08.2026 r.; skuwanie istniejących posadzek/jastrychów i wykonanie nowych wylewek ujęto w Części 4, natomiast Część 6 obejmuje montaż instalacji ogrzewania podłogowego bez frezowania posadzek. Wykonawca uwzględnia komplet robót wynikających z OPZ, STWiOR, dokumentacji projektowej i zasad wiedzy technicznej.</t>
  </si>
  <si>
    <t xml:space="preserve">Lp.</t>
  </si>
  <si>
    <t xml:space="preserve">Część</t>
  </si>
  <si>
    <t xml:space="preserve">Nazwa części</t>
  </si>
  <si>
    <t xml:space="preserve">Kod CPV</t>
  </si>
  <si>
    <t xml:space="preserve">Zakres robót / dostaw</t>
  </si>
  <si>
    <t xml:space="preserve">Opis / parametry minimalne</t>
  </si>
  <si>
    <t xml:space="preserve">J.m.</t>
  </si>
  <si>
    <t xml:space="preserve">Ilość</t>
  </si>
  <si>
    <t xml:space="preserve">Cena jedn. netto [PLN]</t>
  </si>
  <si>
    <t xml:space="preserve">Wartość netto [PLN]</t>
  </si>
  <si>
    <t xml:space="preserve">VAT</t>
  </si>
  <si>
    <t xml:space="preserve">Kwota VAT [PLN]</t>
  </si>
  <si>
    <t xml:space="preserve">Wartość brutto [PLN]</t>
  </si>
  <si>
    <t xml:space="preserve">Uwagi / równoważność</t>
  </si>
  <si>
    <t xml:space="preserve">Modernizacja dachu i orynnowania</t>
  </si>
  <si>
    <t xml:space="preserve">45261900-3</t>
  </si>
  <si>
    <t xml:space="preserve">Organizacja, rusztowania i zabezpieczenie robót dachowych</t>
  </si>
  <si>
    <t xml:space="preserve">Wydzielenie i zabezpieczenie stref roboczych, wejść, ciągów komunikacyjnych i pomieszczeń pod strefą prac; rusztowania, pomosty, balustrady, siatki oraz zabezpieczenie dachu i budynku przed opadami.</t>
  </si>
  <si>
    <t xml:space="preserve">kpl</t>
  </si>
  <si>
    <t xml:space="preserve">Zakres robót towarzyszących zgodny z OPZ i STWiOR.</t>
  </si>
  <si>
    <t xml:space="preserve">Przegląd i ocena stanu istniejącego pokrycia dachowego</t>
  </si>
  <si>
    <t xml:space="preserve">Przegląd dachówek, mocowań, kalenic, naroży, koszy, połączeń z kominami, lukarnami i przejściami instalacyjnymi wraz z dokumentacją fotograficzną.</t>
  </si>
  <si>
    <t xml:space="preserve">m2</t>
  </si>
  <si>
    <t xml:space="preserve">Przegląd całej powierzchni połaci.</t>
  </si>
  <si>
    <t xml:space="preserve">Oczyszczenie istniejących połaci dachowych</t>
  </si>
  <si>
    <t xml:space="preserve">Oczyszczenie pokrycia z zabrudzeń, osadów, mchów i luźnych zanieczyszczeń bez uszkodzenia istniejącego pokrycia.</t>
  </si>
  <si>
    <t xml:space="preserve">Zakres obejmuje wszystkie połacie objęte modernizacją.</t>
  </si>
  <si>
    <t xml:space="preserve">45261910-6</t>
  </si>
  <si>
    <t xml:space="preserve">Miejscowe naprawy, uszczelnienia i wymiana pojedynczych dachówek</t>
  </si>
  <si>
    <t xml:space="preserve">Usunięcie miejscowych nieszczelności, poprawa mocowania i ułożenia dachówek oraz wymiana wyłącznie pojedynczych elementów uszkodzonych lub zużytych, dopasowanych do istniejącego pokrycia.</t>
  </si>
  <si>
    <t xml:space="preserve">Bez całkowitego demontażu i wymiany pokrycia dachowego.</t>
  </si>
  <si>
    <t xml:space="preserve">Miejscowe naprawy podłoża i warstw podpokryciowych</t>
  </si>
  <si>
    <t xml:space="preserve">Miejscowe naprawy podłoża, łat, kontrłat i dostępnych warstw podpokryciowych oraz odtworzenie zabezpieczeń przeciwwilgociowych wyłącznie w zakresie niezbędnym do wykonania napraw.</t>
  </si>
  <si>
    <t xml:space="preserve">Część 1 nie obejmuje ocieplenia poddasza, izolacji termicznej ani wymiany sufitów.</t>
  </si>
  <si>
    <t xml:space="preserve">45261310-0</t>
  </si>
  <si>
    <t xml:space="preserve">Demontaż obróbek blacharskich i istniejącego orynnowania</t>
  </si>
  <si>
    <t xml:space="preserve">Demontaż obróbek przewidzianych do wymiany, rynien, rur spustowych, haków, obejm, kształtek i mocowań; miejscowy demontaż dachówek tylko w zakresie koniecznym do napraw.</t>
  </si>
  <si>
    <t xml:space="preserve">Segregacja, wywóz i zagospodarowanie odpadów w cenie.</t>
  </si>
  <si>
    <t xml:space="preserve">Nowe obróbki blacharskie i uszczelnienia</t>
  </si>
  <si>
    <t xml:space="preserve">Wykonanie pasów nadrynnowych i podrynnowych oraz pozostałych obróbek kominów, ścian, koszy, kalenic, naroży, krawędzi, lukarn i przejść instalacyjnych.</t>
  </si>
  <si>
    <t xml:space="preserve">Materiał i kolor zgodne z OPZ oraz zatwierdzeniem Zamawiającego.</t>
  </si>
  <si>
    <t xml:space="preserve">45261320-3</t>
  </si>
  <si>
    <t xml:space="preserve">Montaż nowych rynien wraz z akcesoriami</t>
  </si>
  <si>
    <t xml:space="preserve">Dostawa i montaż rynien głównych Ø180 i rynien wykuszy Ø120 wraz z hakami, narożnikami, sztucerami, łącznikami, denami i uszczelnieniami.</t>
  </si>
  <si>
    <t xml:space="preserve">mb</t>
  </si>
  <si>
    <t xml:space="preserve">Ostateczne średnice i rozstaw mocowań zgodnie z dokumentacją i systemem producenta.</t>
  </si>
  <si>
    <t xml:space="preserve">Montaż nowych rur spustowych i podłączenie do odwodnienia</t>
  </si>
  <si>
    <t xml:space="preserve">Dostawa i montaż rur głównych Ø150 i rur wykuszy Ø100 wraz z obejmami, kolanami, rewizjami i szczelnym podłączeniem do istniejącego odwodnienia.</t>
  </si>
  <si>
    <t xml:space="preserve">Kontrola spadków, szczelności i drożności całego systemu.</t>
  </si>
  <si>
    <t xml:space="preserve">Wyposażenie dachu, kontrole, odbiory i dokumentacja powykonawcza</t>
  </si>
  <si>
    <t xml:space="preserve">Odtworzenie, naprawa lub wymiana elementów bezpieczeństwa i komunikacji dachowej; próby szczelności, odbiory robót zanikających i końcowe, dokumentacja fotograficzna i powykonawcza.</t>
  </si>
  <si>
    <t xml:space="preserve">Elementy nowe lub ponownie wykorzystane zgodnie ze stanem technicznym i OPZ.</t>
  </si>
  <si>
    <t xml:space="preserve">Zakup i montaż stolarki okiennej i drzwiowej</t>
  </si>
  <si>
    <t xml:space="preserve">45421100-5</t>
  </si>
  <si>
    <t xml:space="preserve">Organizacja, zabezpieczenie i demontaż stolarki</t>
  </si>
  <si>
    <t xml:space="preserve">Zabezpieczenie pomieszczeń, ciągów komunikacyjnych, demontaż istniejących okien, drzwi, ościeżnic, okuć i uszczelnień wraz z wywozem odpadów.</t>
  </si>
  <si>
    <t xml:space="preserve">dopuszcza się rozwiązania równoważne o parametrach nie gorszych</t>
  </si>
  <si>
    <t xml:space="preserve">44221000-5</t>
  </si>
  <si>
    <t xml:space="preserve">Dostawa okien z szybami bezpiecznymi</t>
  </si>
  <si>
    <t xml:space="preserve">Dostawa 52 szt. okien PVC lub równoważnych, profile min. 5-komorowe, pakiety trzyszybowe, szyby bezpieczne, parametry zgodne z OPZ i zestawieniem stolarki.</t>
  </si>
  <si>
    <t xml:space="preserve">szt</t>
  </si>
  <si>
    <t xml:space="preserve">Montaż okien w technologii szczelnej/warstwowej</t>
  </si>
  <si>
    <t xml:space="preserve">Montaż mechaniczny, taśmy paroszczelne i paroprzepuszczalne, piany, uszczelnienia, regulacja i sprawdzenie działania okien.</t>
  </si>
  <si>
    <t xml:space="preserve">Obróbki ościeży po montażu okien</t>
  </si>
  <si>
    <t xml:space="preserve">Naprawa i obróbka ościeży, odtworzenie wykończeń po montażu stolarki okiennej. Parapety nie są objęte Częścią 2.</t>
  </si>
  <si>
    <t xml:space="preserve">parapety ujęte wyłącznie w Części 3</t>
  </si>
  <si>
    <t xml:space="preserve">Dostawa drzwi wewnętrznych i zewnętrznych</t>
  </si>
  <si>
    <t xml:space="preserve">Dostawa drzwi wewnętrznych, zewnętrznych, sanitarnych i technicznych zgodnie z zestawieniem stolarki, z wymaganymi parametrami dostępności i higieny.</t>
  </si>
  <si>
    <t xml:space="preserve">Montaż drzwi, ościeżnic i progów</t>
  </si>
  <si>
    <t xml:space="preserve">Montaż ościeżnic i skrzydeł drzwiowych, niski próg w strefach dostępności, obróbki, uszczelnienia, regulacja i sprawdzenie działania.</t>
  </si>
  <si>
    <t xml:space="preserve">Drzwi przeciwpożarowe/specjalne, jeżeli wynikają z zestawienia</t>
  </si>
  <si>
    <t xml:space="preserve">Dostawa i montaż drzwi o wymaganej klasie odporności ogniowej lub specjalnych parametrach, zgodnie z dokumentacją i zestawieniem stolarki.</t>
  </si>
  <si>
    <t xml:space="preserve">Okucia, samozamykacze, zamki, klamki i akcesoria</t>
  </si>
  <si>
    <t xml:space="preserve">Montaż okuć systemowych, zamków, wkładek, samozamykaczy, klamek, podcięć/tulei wentylacyjnych i pozostałych elementów wyposażenia drzwi.</t>
  </si>
  <si>
    <t xml:space="preserve">Roboty odtworzeniowe i porządkowe po montażu stolarki</t>
  </si>
  <si>
    <t xml:space="preserve">Uzupełnienia, miejscowe naprawy i uporządkowanie po wymianie okien i drzwi, z przygotowaniem do odbioru.</t>
  </si>
  <si>
    <t xml:space="preserve">Regulacja, odbiór i dokumentacja stolarki</t>
  </si>
  <si>
    <t xml:space="preserve">Regulacja stolarki, karty techniczne, gwarancje, deklaracje, protokoły i dokumentacja odbiorowa.</t>
  </si>
  <si>
    <t xml:space="preserve">Ocieplenie ścian, elewacja oraz parapety zewnętrzne i wewnętrzne</t>
  </si>
  <si>
    <t xml:space="preserve">45443000-4</t>
  </si>
  <si>
    <t xml:space="preserve">Rusztowania i zabezpieczenia elewacyjne</t>
  </si>
  <si>
    <t xml:space="preserve">Montaż, dzierżawa i demontaż rusztowań, zabezpieczenie stolarki, chodników, zieleni, urządzeń i stref przejść.</t>
  </si>
  <si>
    <t xml:space="preserve">Demontaże i przygotowanie elewacji</t>
  </si>
  <si>
    <t xml:space="preserve">Demontaż istniejących parapetów zewnętrznych, elementów kolidujących i dekoracyjnych oraz przygotowanie i oczyszczenie podłoża.</t>
  </si>
  <si>
    <t xml:space="preserve">Naprawa i przygotowanie podłoża elewacyjnego</t>
  </si>
  <si>
    <t xml:space="preserve">Oczyszczenie, naprawy, gruntowanie i przygotowanie powierzchni pod kompletny system ocieplenia ETICS.</t>
  </si>
  <si>
    <t xml:space="preserve">45321000-3</t>
  </si>
  <si>
    <t xml:space="preserve">Kompletny system ocieplenia ścian zewnętrznych ETICS</t>
  </si>
  <si>
    <t xml:space="preserve">Dostawa i wykonanie izolacji, klejenia, łączników, profili i detali systemowych; parametry cieplne nie gorsze niż w audycie i OPZ.</t>
  </si>
  <si>
    <t xml:space="preserve">Warstwa zbrojona i wzmocnienia detali</t>
  </si>
  <si>
    <t xml:space="preserve">Masa zbrojąca, siatka z włókna szklanego, narożniki, profile, wzmocnienia ościeży i miejsc narażonych na uszkodzenia.</t>
  </si>
  <si>
    <t xml:space="preserve">Wyprawa elewacyjna, malowanie i kolorystyka</t>
  </si>
  <si>
    <t xml:space="preserve">Wykonanie wyprawy cienkowarstwowej, odpornej na UV, zabrudzenia i warunki atmosferyczne, z kolorystyką zgodną z dokumentacją.</t>
  </si>
  <si>
    <t xml:space="preserve">Cokół, obróbki i elementy wykończenia elewacji</t>
  </si>
  <si>
    <t xml:space="preserve">Wykonanie cokołu odpornego na zabrudzenia, obróbek, listew, profili, kapinosów, uszczelnień oraz odtworzeń elementów elewacyjnych.</t>
  </si>
  <si>
    <t xml:space="preserve">45421160-3</t>
  </si>
  <si>
    <t xml:space="preserve">Parapety zewnętrzne</t>
  </si>
  <si>
    <t xml:space="preserve">Dostawa i montaż nowych parapetów zewnętrznych przy wymienianych oknach, z odpowiednim spadkiem, zakończeniami, szczelnością i ochroną elewacji.</t>
  </si>
  <si>
    <t xml:space="preserve">Parapety wewnętrzne</t>
  </si>
  <si>
    <t xml:space="preserve">Dostawa i montaż parapetów wewnętrznych, odporne na ścieranie i wilgoć, łatwe w utrzymaniu czystości, z obróbkami i uszczelnieniami.</t>
  </si>
  <si>
    <t xml:space="preserve">Elementy elewacyjne dodatkowe i oświetlenie zewnętrzne</t>
  </si>
  <si>
    <t xml:space="preserve">Usunięcie/odtworzenie oznakowania, montaż elementów oświetlenia zewnętrznego/elewacyjnego, jeżeli wynika z dokumentacji.</t>
  </si>
  <si>
    <t xml:space="preserve">Odbiór, odpady i dokumentacja systemu ETICS/elewacji</t>
  </si>
  <si>
    <t xml:space="preserve">Wywóz odpadów, uporządkowanie terenu, dokumentacja, karty techniczne, deklaracje i protokoły odbiorowe.</t>
  </si>
  <si>
    <t xml:space="preserve">Roboty remontowo-budowlane, wykończeniowe, sanitariaty, ocieplenie poddasza i poręcz ścienna</t>
  </si>
  <si>
    <t xml:space="preserve">45453000-7</t>
  </si>
  <si>
    <t xml:space="preserve">Organizacja, zabezpieczenia i roboty demontażowe wewnętrzne</t>
  </si>
  <si>
    <t xml:space="preserve">Zabezpieczenie pomieszczeń i ciągów komunikacyjnych, demontaże, rozbiórki, skucia, wyniesienie i utylizacja odpadów.</t>
  </si>
  <si>
    <t xml:space="preserve">45400000-1</t>
  </si>
  <si>
    <t xml:space="preserve">Roboty murarskie, otwory, uzupełnienia i obudowy</t>
  </si>
  <si>
    <t xml:space="preserve">Wykonanie/poszerzenie otworów, miejscowe roboty murarskie, uzupełnienia, obudowy i przygotowanie pod dalsze wykończenia.</t>
  </si>
  <si>
    <t xml:space="preserve">Ścianki, zabudowy i sufity podwieszane</t>
  </si>
  <si>
    <t xml:space="preserve">Wykonanie konstrukcji, zabudów G-K, sufitów podwieszanych modułowych/G-K, otworów pod instalacje i oprawy; bez zabudów meblowych M1-M12.</t>
  </si>
  <si>
    <t xml:space="preserve">M1-M12 i wyposażenie ruchome poza zakresem</t>
  </si>
  <si>
    <t xml:space="preserve">Naprawa tynków, ścian i sufitów</t>
  </si>
  <si>
    <t xml:space="preserve">Skucie luźnych tynków, uzupełnienia ubytków, wyrównania, naprawy po robotach instalacyjnych i przygotowanie powierzchni.</t>
  </si>
  <si>
    <t xml:space="preserve">Gipsowanie, szpachlowanie i gładzie</t>
  </si>
  <si>
    <t xml:space="preserve">Wykonanie gładzi, szpachlowania, szlifowania i miejscowych napraw powierzchni w pomieszczeniach objętych remontem.</t>
  </si>
  <si>
    <t xml:space="preserve">Gruntowanie, malowanie i tapetowanie</t>
  </si>
  <si>
    <t xml:space="preserve">Gruntowanie, dwukrotne malowanie powłokami odpornymi na mycie/dezynfekcję oraz tapetowanie tam, gdzie wynika z dokumentacji.</t>
  </si>
  <si>
    <t xml:space="preserve">Demontaż warstw podłogowych oraz skucie istniejących posadzek/jastrychów</t>
  </si>
  <si>
    <t xml:space="preserve">Demontaż istniejących warstw wykończeniowych podłóg oraz skucie posadzek/jastrychów na powierzchni objętej remontem. Zakres obejmuje zabezpieczenie instalacji i konstrukcji, oczyszczenie i odpylenie podłoża, segregację, załadunek, wywóz i zagospodarowanie odpadów. Roboty prowadzić bez naruszania konstrukcji stropu.</t>
  </si>
  <si>
    <t xml:space="preserve">skuwanie posadzek/jastrychów i zagospodarowanie odpadów ujęte wyłącznie w Części 4</t>
  </si>
  <si>
    <t xml:space="preserve">Wykonanie nowych wylewek/jastrychów oraz nowych warstw podłogowych</t>
  </si>
  <si>
    <t xml:space="preserve">Przygotowanie podłoża po rozbiórce, wykonanie wymaganych izolacji i warstw rozdzielczych oraz nowych wylewek/jastrychów cementowych, anhydrytowych lub równoważnych, z dylatacjami, wyrównaniem i pielęgnacją. Zakres obejmuje także wykonanie docelowych posadzek i podłóg zgodnie z dokumentacją.</t>
  </si>
  <si>
    <t xml:space="preserve">nowe wylewki/jastrychy i warstwy podłogowe ujęte wyłącznie w Części 4</t>
  </si>
  <si>
    <t xml:space="preserve">Okładziny ścienne i podłogowe w sanitariatach</t>
  </si>
  <si>
    <t xml:space="preserve">Płytki/gres, hydroizolacje, kleje, fugi, uszczelnienia, obróbki i wykończenia w łazienkach oraz pomieszczeniach mokrych.</t>
  </si>
  <si>
    <t xml:space="preserve">Listwy, narożniki, dylatacje i elementy wykończeniowe</t>
  </si>
  <si>
    <t xml:space="preserve">Montaż listew przypodłogowych, narożników ochronnych, profili, progów zgodnych z dostępnością i obróbek wykończeniowych.</t>
  </si>
  <si>
    <t xml:space="preserve">Kompleksowy remont 6 łazienek/toalet</t>
  </si>
  <si>
    <t xml:space="preserve">Demontaże, hydroizolacje, okładziny, armatura, osprzęt sanitarny, malowanie sufitów, próby szczelności i odbiory.</t>
  </si>
  <si>
    <t xml:space="preserve">Kompleksowy remont 2 łazienek/WC dla osób z niepełnosprawnościami</t>
  </si>
  <si>
    <t xml:space="preserve">Zakres jak dla łazienek z dodatkowymi elementami dostępności, przestrzeniami manewrowymi, poręczami, armaturą i osprzętem dostosowanym.</t>
  </si>
  <si>
    <t xml:space="preserve">45332400-7</t>
  </si>
  <si>
    <t xml:space="preserve">Biały montaż, armatura i osprzęt sanitarny</t>
  </si>
  <si>
    <t xml:space="preserve">Dostawa i montaż umywalek, misek WC, stelaży, przycisków, baterii, zaworów, akcesoriów i elementów sanitarnych.</t>
  </si>
  <si>
    <t xml:space="preserve">Wyposażenie dostępnościowe sanitariatów i oznakowanie wewnętrzne</t>
  </si>
  <si>
    <t xml:space="preserve">Uchwyty i poręcze sanitarne, siedziska, lustra, akcesoria i oznakowanie wewnętrzne zgodne ze standardami dostępności; bez dwupoziomowej poręczy ściennej klatki schodowej, wycenianej w odrębnej pozycji.</t>
  </si>
  <si>
    <t xml:space="preserve">Ocieplenie poddasza/dachu skośnego z izolacją termiczną i akustyczną</t>
  </si>
  <si>
    <t xml:space="preserve">Demontaż niespełniającej izolacji, wykonanie izolacji zgodnej z audytem i OPZ: wełna mineralna lambda = 0,031 W/mK gr. 20 cm, zamiennie płyty PIR lambda = 0,025 W/mK gr. 16 cm albo wełna mineralna lambda = 0,038 W/mK gr. 24 cm, lub rozwiązanie równoważne przy U nie gorszym niż 0,140 W/(m2K); paroizolacje, membrany, uszczelnienia i eliminacja mostków cieplnych.</t>
  </si>
  <si>
    <t xml:space="preserve">ujęte wyłącznie w Części 4; parametry izolacji zgodne z OPZ/STWiOR/audytem</t>
  </si>
  <si>
    <t xml:space="preserve">Poręcz ścienna dwupoziomowa na wewnętrznej klatce schodowej</t>
  </si>
  <si>
    <t xml:space="preserve">Dostawa i montaż ok. 21 mb poręczy stalowej dwupoziomowej, zabezpieczonej antykorozyjnie i dwukrotnie malowanej proszkowo w kolorze antracytowym; pochwyt górny 50 x 20 mm, ścianka profilu 2 mm, rozety 80 x 80 mm z płaskownika gr. 8 mm, komplet uchwytów, wsporników, zakończeń, łączników i mocowań, wraz z pomiarem, odtworzeniami i uporządkowaniem miejsca robót.</t>
  </si>
  <si>
    <t xml:space="preserve">kolor antracytowy; dopuszcza się rozwiązania równoważne o parametrach nie gorszych</t>
  </si>
  <si>
    <t xml:space="preserve">Odtworzenia, sprzątanie poremontowe i dokumentacja odbiorowa</t>
  </si>
  <si>
    <t xml:space="preserve">Odtworzenia po instalacjach i robotach wykończeniowych, sprzątanie, protokoły, karty materiałowe, gwarancje i dokumentacja powykonawcza.</t>
  </si>
  <si>
    <t xml:space="preserve">Wymiana infrastruktury elektrycznej i teleinformatycznej</t>
  </si>
  <si>
    <t xml:space="preserve">45310000-3</t>
  </si>
  <si>
    <t xml:space="preserve">Inwentaryzacja, odłączenia i demontaż instalacji</t>
  </si>
  <si>
    <t xml:space="preserve">Inwentaryzacja istniejących instalacji, bezpieczne odłączenia, demontaż przewodów, opraw, rozdzielnic, tras i osprzętu przeznaczonego do wymiany.</t>
  </si>
  <si>
    <t xml:space="preserve">Trasy kablowe, przepusty, WLZ i zasilanie</t>
  </si>
  <si>
    <t xml:space="preserve">Wykonanie tras kablowych, przepustów, wewnętrznych linii zasilających, obwodów odbiorczych i zasilania urządzeń technicznych/medycznych.</t>
  </si>
  <si>
    <t xml:space="preserve">Rozdzielnice elektryczne i zabezpieczenia</t>
  </si>
  <si>
    <t xml:space="preserve">Dostawa i montaż rozdzielnic, aparatury zabezpieczającej, opisów, schematów, ograniczników przepięć i zabezpieczeń różnicowoprądowych.</t>
  </si>
  <si>
    <t xml:space="preserve">Instalacja gniazd wtykowych i punktów zasilających</t>
  </si>
  <si>
    <t xml:space="preserve">Gniazda ogólne, dedykowane, obwody dla urządzeń i pomieszczeń, oznaczenia oraz osprzęt o parametrach właściwych dla obiektu medycznego.</t>
  </si>
  <si>
    <t xml:space="preserve">Oświetlenie podstawowe LED</t>
  </si>
  <si>
    <t xml:space="preserve">Dostawa i montaż opraw LED, sterowania i osprzętu, w tym opraw łatwozmywalnych/odpornych na dezynfekcję w pomieszczeniach medycznych.</t>
  </si>
  <si>
    <t xml:space="preserve">Oświetlenie awaryjne, ewakuacyjne i oznaczenia</t>
  </si>
  <si>
    <t xml:space="preserve">Wykonanie oświetlenia awaryjnego/ewakuacyjnego, oznaczeń dróg ewakuacyjnych, testów funkcjonalnych i dokumentacji.</t>
  </si>
  <si>
    <t xml:space="preserve">45314300-4</t>
  </si>
  <si>
    <t xml:space="preserve">Instalacje logiczne LAN i okablowanie strukturalne</t>
  </si>
  <si>
    <t xml:space="preserve">Trasy teletechniczne, punkty logiczne, okablowanie strukturalne, szafy/elementy dystrybucyjne, separacje i pomiary certyfikacyjne.</t>
  </si>
  <si>
    <t xml:space="preserve">Instalacje alarmowe, kontroli dostępu i monitoringu CCTV</t>
  </si>
  <si>
    <t xml:space="preserve">System SSWiN, kontrola dostępu, wideodomofon/komunikacja, CCTV, zasilanie awaryjne, integracja i uruchomienie.</t>
  </si>
  <si>
    <t xml:space="preserve">Uziemienia, połączenia wyrównawcze i ochrona przepięciowa</t>
  </si>
  <si>
    <t xml:space="preserve">Połączenia wyrównawcze, uziemienia, ochrona przeciwporażeniowa i przeciwprzepięciowa, oznakowanie i pomiary.</t>
  </si>
  <si>
    <t xml:space="preserve">71314100-3</t>
  </si>
  <si>
    <t xml:space="preserve">Pomiary, próby, uruchomienia i dokumentacja elektryczna</t>
  </si>
  <si>
    <t xml:space="preserve">Komplet pomiarów elektrycznych, testów systemów, protokołów, certyfikacji LAN i dokumentacji powykonawczej.</t>
  </si>
  <si>
    <t xml:space="preserve">Wentylacja, klimatyzacja, CO, pompy ciepła, ppoż. i instalacja wodno-kanalizacyjna</t>
  </si>
  <si>
    <t xml:space="preserve">45331000-6</t>
  </si>
  <si>
    <t xml:space="preserve">Inwentaryzacja, przegląd i przygotowanie instalacji HVAC/CO/ppoż.</t>
  </si>
  <si>
    <t xml:space="preserve">Weryfikacja istniejących instalacji wentylacyjnych, grzewczych, klimatyzacyjnych i ppoż. oraz przygotowanie frontu robót.</t>
  </si>
  <si>
    <t xml:space="preserve">45331210-1</t>
  </si>
  <si>
    <t xml:space="preserve">Demontaż istniejących central i urządzeń wentylacyjnych</t>
  </si>
  <si>
    <t xml:space="preserve">Kompleksowy demontaż istniejących central i urządzeń wentylacyjnych, kratek, nawiewników i wywiewników wraz z segregacją, wywozem i zagospodarowaniem odpadów.</t>
  </si>
  <si>
    <t xml:space="preserve">zakres obejmuje wszystkie elementy przeznaczone do wymiany</t>
  </si>
  <si>
    <t xml:space="preserve">Demontaż istniejących kanałów wentylacyjnych</t>
  </si>
  <si>
    <t xml:space="preserve">Demontaż około 300 m istniejących kanałów wentylacyjnych wraz z mocowaniami, uszczelnieniami i elementami towarzyszącymi.</t>
  </si>
  <si>
    <t xml:space="preserve">ilość orientacyjna; potwierdzić z natury</t>
  </si>
  <si>
    <t xml:space="preserve">Nowe kanały wentylacyjne ze stali ocynkowanej</t>
  </si>
  <si>
    <t xml:space="preserve">Dostawa i montaż około 350 m nowych kanałów wentylacyjnych ze stali ocynkowanej, dobranych do wymaganych przepływów powietrza w poszczególnych pomieszczeniach.</t>
  </si>
  <si>
    <t xml:space="preserve">ilość orientacyjna; ostateczny przebieg i przekroje zgodnie z dokumentacją i doborem wykonawczym</t>
  </si>
  <si>
    <t xml:space="preserve">Izolacja termiczna kanałów wentylacyjnych</t>
  </si>
  <si>
    <t xml:space="preserve">Wykonanie izolacji termicznej kanałów z wełny mineralnej na odcinkach, na których występuje ryzyko kondensacji pary wodnej.</t>
  </si>
  <si>
    <t xml:space="preserve">zakres według dokumentacji i warunków prowadzenia kanałów</t>
  </si>
  <si>
    <t xml:space="preserve">Centrale wentylacyjne z odzyskiem ciepła</t>
  </si>
  <si>
    <t xml:space="preserve">Dostawa i montaż centrali wentylacyjnej o wydajności około 3 000 m³/h, wyposażonych w układ odzysku ciepła o sprawności nie mniejszej niż 80%.</t>
  </si>
  <si>
    <t xml:space="preserve">liczba central zgodnie z dokumentacją projektową; parametr dotyczy każdej centrali</t>
  </si>
  <si>
    <t xml:space="preserve">Filtry central wentylacyjnych</t>
  </si>
  <si>
    <t xml:space="preserve">Wyposażenie central w filtry co najmniej klasy ISO ePM1 60% na nawiewie oraz ISO ePM10 50% na wywiewie.</t>
  </si>
  <si>
    <t xml:space="preserve">filtry kompletne z ramami, uszczelnieniami i sygnalizacją zabrudzenia, jeżeli przewiduje ją producent</t>
  </si>
  <si>
    <t xml:space="preserve">Nawiewniki, wywiewniki i kratki wentylacyjne</t>
  </si>
  <si>
    <t xml:space="preserve">Dostawa i montaż nawiewników i wywiewników z możliwością regulacji przepływu powietrza oraz kratek wentylacyjnych ze stali ocynkowanej w pomieszczeniach technicznych.</t>
  </si>
  <si>
    <t xml:space="preserve">liczba i typy zgodnie z dokumentacją oraz bilansem powietrza</t>
  </si>
  <si>
    <t xml:space="preserve">Tłumiki akustyczne instalacji wentylacyjnej</t>
  </si>
  <si>
    <t xml:space="preserve">Dostawa i montaż tłumików akustycznych na przewodach nawiewnych i wywiewnych.</t>
  </si>
  <si>
    <t xml:space="preserve">dobór z uwzględnieniem wymaganych poziomów hałasu</t>
  </si>
  <si>
    <t xml:space="preserve">Przepustnice regulacyjne</t>
  </si>
  <si>
    <t xml:space="preserve">Dostawa i montaż przepustnic regulacyjnych umożliwiających precyzyjne ustawienie wymaganych przepływów powietrza w poszczególnych pomieszczeniach.</t>
  </si>
  <si>
    <t xml:space="preserve">lokalizacja i liczba zgodnie z projektem i regulacją instalacji</t>
  </si>
  <si>
    <t xml:space="preserve">Sterowanie wentylacją i czujniki jakości powietrza</t>
  </si>
  <si>
    <t xml:space="preserve">Wykonanie kompletnego systemu sterowania pracą central, umożliwiającego regulację wydajności i przepływów powietrza na podstawie parametrów monitorowanych przez czujniki jakości powietrza, w tym czujniki stężenia CO₂.</t>
  </si>
  <si>
    <t xml:space="preserve">system kompletny, skonfigurowany i uruchomiony</t>
  </si>
  <si>
    <t xml:space="preserve">Konstrukcje wsporcze, przejścia, uszczelnienia i odtworzenia</t>
  </si>
  <si>
    <t xml:space="preserve">Wykonanie niezbędnych konstrukcji wsporczych, mocowań, przejść instalacyjnych, uszczelnień, zabezpieczeń przeciwpożarowych oraz robót odtworzeniowych związanych z instalacją wentylacyjną.</t>
  </si>
  <si>
    <t xml:space="preserve">zakres obejmuje komplet robót towarzyszących</t>
  </si>
  <si>
    <t xml:space="preserve">Podłączenie wentylacji do instalacji elektrycznej i automatyki</t>
  </si>
  <si>
    <t xml:space="preserve">Podłączenie central, urządzeń, czujników i elementów wykonawczych do instalacji elektrycznej i automatyki wraz z oznaczeniem i sprawdzeniem połączeń.</t>
  </si>
  <si>
    <t xml:space="preserve">koordynacja z branżą elektryczną i automatyką</t>
  </si>
  <si>
    <t xml:space="preserve">Uruchomienie, regulacja i pomiary wentylacji</t>
  </si>
  <si>
    <t xml:space="preserve">Uruchomienie instalacji, regulacja hydrauliczna i aerodynamiczna, wykonanie pomiarów wydajności nawiewu i wywiewu, prób oraz testów działania całego systemu.</t>
  </si>
  <si>
    <t xml:space="preserve">wyniki pomiarów i nastawy ująć w protokołach</t>
  </si>
  <si>
    <t xml:space="preserve">Dokumentacja powykonawcza i odbiór instalacji wentylacyjnej</t>
  </si>
  <si>
    <t xml:space="preserve">Przekazanie dokumentacji powykonawczej, kart technicznych i gwarancyjnych urządzeń, deklaracji zgodności, instrukcji obsługi i konserwacji, protokołów uruchomienia, pomiarów wydajności, regulacji instalacji oraz sprawdzenia działania automatyki i systemu odzysku ciepła.</t>
  </si>
  <si>
    <t xml:space="preserve">instalacja zgodna z projektem, STWiOR, wymaganiami producentów oraz PN-B-03430:1983 i PN-EN 16798-1</t>
  </si>
  <si>
    <t xml:space="preserve">Dostawa i montaż urządzeń klimatyzacyjnych</t>
  </si>
  <si>
    <t xml:space="preserve">Dostawa i montaż 30 szt. klimatyzatorów split/multi-split lub równoważnych wraz z mocowaniami i elementami montażowymi.</t>
  </si>
  <si>
    <t xml:space="preserve">Instalacje chłodnicze, skropliny i zasilanie klimatyzacji</t>
  </si>
  <si>
    <t xml:space="preserve">Trasy chłodnicze, odprowadzenie skroplin, izolacje, przejścia, zasilanie i elementy automatyki klimatyzacji.</t>
  </si>
  <si>
    <t xml:space="preserve">Próby, regulacja i uruchomienie klimatyzacji</t>
  </si>
  <si>
    <t xml:space="preserve">Próby szczelności, próżnia, napełnienie, uruchomienie, regulacja i instruktaż użytkownika.</t>
  </si>
  <si>
    <t xml:space="preserve">42511110-5</t>
  </si>
  <si>
    <t xml:space="preserve">Układ pomp ciepła w kaskadzie</t>
  </si>
  <si>
    <t xml:space="preserve">Dostawa i montaż układu trzech pomp ciepła w kaskadzie, łączna moc nominalna min. 48 kW lub rozwiązanie równoważne.</t>
  </si>
  <si>
    <t xml:space="preserve">45331100-7</t>
  </si>
  <si>
    <t xml:space="preserve">Modernizacja instalacji CO/chłodzenia</t>
  </si>
  <si>
    <t xml:space="preserve">Modernizacja rozprowadzeń, odbiorników, armatury, izolacji, zabezpieczeń, automatyki i podłączeń do układu źródła ciepła/chłodu.</t>
  </si>
  <si>
    <t xml:space="preserve">Ogrzewanie podłogowe – montaż rur, podłączenie i próby</t>
  </si>
  <si>
    <t xml:space="preserve">Dostawa i montaż rur wodnego ogrzewania podłogowego na podłożu przygotowanym w Części 4, zamocowanie obiegów, podłączenie do rozdzielaczy, wykonanie prób szczelności, płukanie i regulacja. Część 6 nie obejmuje frezowania, skuwania posadzek/jastrychów, wywozu gruzu ani wykonywania nowych wylewek.</t>
  </si>
  <si>
    <t xml:space="preserve">frezowanie, skuwanie posadzek i wykonanie nowych wylewek wyłączone z Części 6; roboty budowlane ujęte w Części 4</t>
  </si>
  <si>
    <t xml:space="preserve">Rozdzielacze, szafki i podłączenia ogrzewania podłogowego</t>
  </si>
  <si>
    <t xml:space="preserve">Dostawa i montaż rozdzielaczy, szafek, armatury, podłączeń do źródła ciepła i regulacji obiegów.</t>
  </si>
  <si>
    <t xml:space="preserve">45332000-3</t>
  </si>
  <si>
    <t xml:space="preserve">Kompletne punkty wodno-kanalizacyjne</t>
  </si>
  <si>
    <t xml:space="preserve">Wykonanie 21 kompletnych punktów wodno-kanalizacyjnych w sanitariatach na parterze i pierwszym piętrze, obejmujących odpowiednio podejścia zimnej i/lub ciepłej wody oraz kanalizacji, wraz z rurami, zaworami, kształtkami, połączeniami, mocowaniami, izolacjami i materiałami pomocniczymi, zgodnie z Załącznikiem nr 14.</t>
  </si>
  <si>
    <t xml:space="preserve">pkt</t>
  </si>
  <si>
    <t xml:space="preserve">bez zabudowy pionów; połączenie z istniejącymi pionami objęte zakresem</t>
  </si>
  <si>
    <t xml:space="preserve">Montaż, podłączenie, próby i uruchomienie instalacji wodno-kanalizacyjnej</t>
  </si>
  <si>
    <t xml:space="preserve">Demontaż niezbędnego orurowania, wykonanie bruzd, przewiertów i przejść, podłączenie nowych przewodów do istniejących pionów, uszczelnienie przejść, wykonanie prób szczelności, płukanie instalacji wodociągowej, sprawdzenie drożności kanalizacji, usunięcie nieprawidłowości i uporządkowanie miejsca robót.</t>
  </si>
  <si>
    <t xml:space="preserve">instalację pozostawić przygotowaną do późniejszej zabudowy pionów</t>
  </si>
  <si>
    <t xml:space="preserve">Instalacje i elementy przeciwpożarowe objęte zakresem</t>
  </si>
  <si>
    <t xml:space="preserve">Wymiana lub modernizacja elementów instalacji ppoż. i wyposażenia objętego zakresem, wynikających z dokumentacji oraz wymagań odbiorowych, wraz z niezbędnymi zabezpieczeniami i robotami odtworzeniowymi.</t>
  </si>
  <si>
    <t xml:space="preserve">zakres i ilości zgodnie z dokumentacją oraz warunkami użytkowania obiektu</t>
  </si>
  <si>
    <t xml:space="preserve">Integracja, zabezpieczenia i próby funkcjonalne ppoż.</t>
  </si>
  <si>
    <t xml:space="preserve">Wykonanie integracji i zabezpieczeń ppoż., w tym zabezpieczeń przeciwpożarowych przejść instalacyjnych związanych z robotami Części 6, podłączeń do instalacji elektrycznej i automatyki oraz prób funkcjonalnych systemów ppoż.</t>
  </si>
  <si>
    <t xml:space="preserve">protokoły prób i sprawdzeń stanowią warunek odbioru</t>
  </si>
  <si>
    <t xml:space="preserve">Zasilanie, sterowanie i automatyka urządzeń HVAC/CO</t>
  </si>
  <si>
    <t xml:space="preserve">Zasilanie elektryczne, sterowniki, automatyka, połączenia, integracja i oznaczenia urządzeń HVAC, CO i pomp ciepła.</t>
  </si>
  <si>
    <t xml:space="preserve">Próby, płukanie, regulacja hydrauliczna i odbiory branżowe</t>
  </si>
  <si>
    <t xml:space="preserve">Płukanie, próby szczelności, regulacja, uruchomienie i protokoły odbiorowe instalacji HVAC/CO/ppoż.</t>
  </si>
  <si>
    <t xml:space="preserve">Dokumentacja powykonawcza HVAC/sanitarna/ppoż. i instruktaż</t>
  </si>
  <si>
    <t xml:space="preserve">Dokumentacja powykonawcza, karty techniczne i gwarancyjne, deklaracje zgodności, instrukcje, protokoły prób i uruchomień, szkolenie użytkownika oraz przekazanie instalacji do eksploatacji.</t>
  </si>
  <si>
    <t xml:space="preserve">Zakup, demontaż i wymiana dźwigu osobowego</t>
  </si>
  <si>
    <t xml:space="preserve">45313100-5</t>
  </si>
  <si>
    <t xml:space="preserve">Inwentaryzacja szybu i przygotowanie wymiany dźwigu</t>
  </si>
  <si>
    <t xml:space="preserve">Sprawdzenie istniejącego szybu, podszybia, nadszybia, dojść, zasilania, warunków montażu i uzgodnienie technologii.</t>
  </si>
  <si>
    <t xml:space="preserve">Demontaż istniejącego dźwigu i elementów kolidujących</t>
  </si>
  <si>
    <t xml:space="preserve">Demontaż istniejącego dźwigu, urządzeń, elementów mocujących i wyposażenia, wywóz i utylizacja odpadów.</t>
  </si>
  <si>
    <t xml:space="preserve">42416100-6</t>
  </si>
  <si>
    <t xml:space="preserve">Dostawa i montaż nowego dźwigu osobowego dostępnego</t>
  </si>
  <si>
    <t xml:space="preserve">Dźwig osobowy elektryczny, dostosowany do potrzeb osób z niepełnosprawnościami, z wyposażeniem dostępnościowym i bezpieczeństwa.</t>
  </si>
  <si>
    <t xml:space="preserve">Roboty towarzyszące przy szybie, zasilaniu i sterowaniu</t>
  </si>
  <si>
    <t xml:space="preserve">Roboty budowlane, elektryczne, sterowanie, komunikacja, obróbki i odtworzenia niezbędne do montażu oraz uruchomienia dźwigu.</t>
  </si>
  <si>
    <t xml:space="preserve">71631000-0</t>
  </si>
  <si>
    <t xml:space="preserve">Odbiór UDT, próby, dokumentacja i przekazanie windy</t>
  </si>
  <si>
    <t xml:space="preserve">Próby, instrukcje, dokumentacja techniczno-ruchowa, odbiór UDT i dokumenty dopuszczające dźwig do eksploatacji.</t>
  </si>
  <si>
    <t xml:space="preserve">Modernizacja podjazdu/pochylni dla osób z niepełnosprawnościami</t>
  </si>
  <si>
    <t xml:space="preserve">45111300-1</t>
  </si>
  <si>
    <t xml:space="preserve">Organizacja robót i demontaż istniejącej pochylni/podjazdu</t>
  </si>
  <si>
    <t xml:space="preserve">Zabezpieczenie terenu, demontaż istniejącej pochylni, rozbiórka elementów kolidujących, wywóz i utylizacja odpadów.</t>
  </si>
  <si>
    <t xml:space="preserve">45111200-0</t>
  </si>
  <si>
    <t xml:space="preserve">Roboty ziemne, korytowanie i podbudowy</t>
  </si>
  <si>
    <t xml:space="preserve">Przygotowanie terenu, niwelacja, korytowanie, podbudowy, odwodnienie i warstwy konstrukcyjne pod nową pochylnię i dojścia.</t>
  </si>
  <si>
    <t xml:space="preserve">45223110-0</t>
  </si>
  <si>
    <t xml:space="preserve">Konstrukcja pochylni/podjazdu i schodów</t>
  </si>
  <si>
    <t xml:space="preserve">Wykonanie konstrukcji, fundamentów, betonowania/zbrojenia lub elementów stalowych wraz ze spocznikami i wymaganymi wymiarami dostępności.</t>
  </si>
  <si>
    <t xml:space="preserve">45233260-9</t>
  </si>
  <si>
    <t xml:space="preserve">Nawierzchnie antypoślizgowe pochylni i dojść</t>
  </si>
  <si>
    <t xml:space="preserve">Wykonanie nawierzchni antypoślizgowych, krat/pomostów/płytek lub równoważnych rozwiązań, z zachowaniem spadków i bezpieczeństwa.</t>
  </si>
  <si>
    <t xml:space="preserve">Balustrady i poręcze dostępnościowe:: Balustrady i poręcze projektowanej pochylni </t>
  </si>
  <si>
    <t xml:space="preserve">Dostawa i montaż balustrad, poręczy obustronnych na wymaganych wysokościach, zakończeń i elementów bezpieczeństwa.</t>
  </si>
  <si>
    <t xml:space="preserve">Balustrady i poręcze dostępnościowe: Balustrady przy dwóch wejściach do budynku A </t>
  </si>
  <si>
    <t xml:space="preserve">Dostawa i montaż balustrad, poręczy obustronnych na wymaganych wysokościach, zakończeń i elementów bezpieczeństwa – wejścia do budynku</t>
  </si>
  <si>
    <t xml:space="preserve">Odtworzenie dojść, stref wejściowych i elementów wykończenia</t>
  </si>
  <si>
    <t xml:space="preserve">Odtworzenie nawierzchni, obrzeży, okładzin, schodów/stref wejść i połączeń z istniejącym terenem.</t>
  </si>
  <si>
    <t xml:space="preserve">Oznakowanie, kontrasty i elementy dostępności zewnętrznej</t>
  </si>
  <si>
    <t xml:space="preserve">Oznaczenia wizualne/dotykowe, kontrasty, elementy ostrzegawcze i zabezpieczające zgodne ze standardami dostępności.</t>
  </si>
  <si>
    <t xml:space="preserve">Odbiór dostępności i dokumentacja pochylni</t>
  </si>
  <si>
    <t xml:space="preserve">Pomiary, protokoły, dokumentacja powykonawcza i potwierdzenie zgodności z wymaganiami dostępności.</t>
  </si>
  <si>
    <t xml:space="preserve">Instalacja fotowoltaiczna 10 kWp z magazynem energii 100 kWh</t>
  </si>
  <si>
    <t xml:space="preserve">09332000-5</t>
  </si>
  <si>
    <t xml:space="preserve">Projekt wykonawczy, uzgodnienia i przygotowanie montażu PV/magazynu</t>
  </si>
  <si>
    <t xml:space="preserve">Dobór, uzgodnienia, schematy, przygotowanie montażu instalacji PV i magazynu energii w powiązaniu z instalacją budynku.</t>
  </si>
  <si>
    <t xml:space="preserve">09331200-0</t>
  </si>
  <si>
    <t xml:space="preserve">Dostawa i montaż modułów fotowoltaicznych</t>
  </si>
  <si>
    <t xml:space="preserve">Dostawa i montaż modułów PV o łącznej mocy zainstalowanej minimum 10 kWp lub rozwiązania równoważnego.</t>
  </si>
  <si>
    <t xml:space="preserve">kWp</t>
  </si>
  <si>
    <t xml:space="preserve">Konstrukcja montażowa i mocowania PV</t>
  </si>
  <si>
    <t xml:space="preserve">Dostawa i montaż konstrukcji wsporczej, mocowań, przejść, zabezpieczeń dachu i elementów montażowych.</t>
  </si>
  <si>
    <t xml:space="preserve">Okablowanie DC/AC, trasy kablowe i połączenia wyrównawcze</t>
  </si>
  <si>
    <t xml:space="preserve">Wykonanie tras kablowych DC/AC, okablowania solarnego, uziemień, połączeń wyrównawczych i oznaczeń.</t>
  </si>
  <si>
    <t xml:space="preserve">Falownik/układ energoelektroniczny i sterowanie</t>
  </si>
  <si>
    <t xml:space="preserve">Dostawa i montaż falownika, sterownika ładowania lub równoważnego układu energoelektronicznego, kompatybilnego z PV i magazynem energii.</t>
  </si>
  <si>
    <t xml:space="preserve">31430000-9</t>
  </si>
  <si>
    <t xml:space="preserve">Magazyn energii elektrycznej minimum 100 kWh</t>
  </si>
  <si>
    <t xml:space="preserve">Dostawa i montaż magazynu energii o pojemności użytkowej minimum 100 kWh, wraz z BMS, zabezpieczeniami i konfiguracją.</t>
  </si>
  <si>
    <t xml:space="preserve">kWh</t>
  </si>
  <si>
    <t xml:space="preserve">Zabezpieczenia, rozdzielnice i integracja instalacji</t>
  </si>
  <si>
    <t xml:space="preserve">Zabezpieczenia DC/AC, rozdzielnice, ochrona przepięciowa, przeciwporażeniowa, przeciwzwarciowa, przeciwpożarowa i integracja z instalacją budynku.</t>
  </si>
  <si>
    <t xml:space="preserve">Pomiary, uruchomienie, dokumentacja i instruktaż PV/magazynu</t>
  </si>
  <si>
    <t xml:space="preserve">Pomiary elektryczne, testy, konfiguracja, uruchomienie, dokumentacja powykonawcza, karty gwarancyjne i instruktaż użytkownika.</t>
  </si>
  <si>
    <t xml:space="preserve">Podsumowanie wartości według części – aktualizacja zakresu posadzek i ogrzewania podłogowego z 06.08.2026 r.</t>
  </si>
  <si>
    <t xml:space="preserve">Liczba pozycji</t>
  </si>
  <si>
    <t xml:space="preserve">Udział brutto</t>
  </si>
  <si>
    <t xml:space="preserve">Uwagi</t>
  </si>
  <si>
    <t xml:space="preserve">Cena wypełniana w arkuszu Przedmiar; szczegółowy obmiar Części 1 w odrębnym arkuszu</t>
  </si>
  <si>
    <t xml:space="preserve">Cena wypełniana w arkuszu Przedmiar</t>
  </si>
  <si>
    <t xml:space="preserve">Cena wypełniana w arkuszu Przedmiar; </t>
  </si>
  <si>
    <t xml:space="preserve">RAZEM</t>
  </si>
  <si>
    <t xml:space="preserve">100%</t>
  </si>
  <si>
    <t xml:space="preserve">Założenia, wyłączenia i zasady korzystania z przedmiaru</t>
  </si>
  <si>
    <t xml:space="preserve">Obszar</t>
  </si>
  <si>
    <t xml:space="preserve">Treść</t>
  </si>
  <si>
    <t xml:space="preserve">Charakter przedmiaru</t>
  </si>
  <si>
    <t xml:space="preserve">Przedmiar obejmuje kluczowe roboty i dostawy w każdej części oraz służy jako formularz cenowy pomocniczy przy wynagrodzeniu ryczałtowym.</t>
  </si>
  <si>
    <t xml:space="preserve">Wynagrodzenie ryczałtowe</t>
  </si>
  <si>
    <t xml:space="preserve">Przy wynagrodzeniu ryczałtowym wykonawca uwzględnia komplet robót, dostaw, materiałów, prac pomocniczych, zabezpieczeń, prób, pomiarów, odbiorów i dokumentacji wynikających z OPZ, STWiOR i dokumentacji technicznej.</t>
  </si>
  <si>
    <t xml:space="preserve">Równoważność</t>
  </si>
  <si>
    <t xml:space="preserve">Dopuszcza się rozwiązania równoważne o parametrach technicznych, jakościowych, użytkowych i funkcjonalnych nie gorszych od wskazanych w OPZ, STWiOR i dokumentacji.</t>
  </si>
  <si>
    <t xml:space="preserve">Cena</t>
  </si>
  <si>
    <t xml:space="preserve">Wykonawca wypełnia kolumnę Cena jedn. netto. Wartości netto, VAT i brutto obliczają się automatycznie.</t>
  </si>
  <si>
    <t xml:space="preserve">Spójność dokumentów</t>
  </si>
  <si>
    <t xml:space="preserve">Kody CPV i zakresy należy czytać łącznie z OPZ, STWiOR i dokumentacją techniczną. </t>
  </si>
  <si>
    <t xml:space="preserve">Posadzki i ogrzewanie podłogowe</t>
  </si>
  <si>
    <t xml:space="preserve">W Części 4 należy wycenić demontaż warstw podłogowych, skucie istniejących posadzek/jastrychów, załadunek, wywóz i zagospodarowanie odpadów oraz wykonanie nowych wylewek/jastrychów i docelowych warstw podłogowych. W Części 6 należy wycenić wyłącznie instalacyjne roboty ogrzewania podłogowego, w tym rury, rozdzielacze, podłączenia, próby, płukanie i regulację; frezowanie posadzek nie jest objęte zamówieniem.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</si>
</sst>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* #,##0.00\ _z_ł_-;\-* #,##0.00\ _z_ł_-;_-* \-??\ _z_ł_-;_-@_-"/>
    <numFmt numFmtId="166" formatCode="_-* #,##0\ _z_ł_-;\-* #,##0\ _z_ł_-;_-* &quot;- &quot;_z_ł_-;_-@_-"/>
    <numFmt numFmtId="167" formatCode="_-* #,##0.00&quot; zł&quot;_-;\-* #,##0.00&quot; zł&quot;_-;_-* \-??&quot; zł&quot;_-;_-@_-"/>
    <numFmt numFmtId="168" formatCode="_-* #,##0&quot; zł&quot;_-;\-* #,##0&quot; zł&quot;_-;_-* &quot;- zł&quot;_-;_-@_-"/>
    <numFmt numFmtId="169" formatCode="0%"/>
    <numFmt numFmtId="170" formatCode="#,##0.00&quot; zł&quot;"/>
    <numFmt numFmtId="171" formatCode="0.00%"/>
  </numFmts>
  <fonts count="10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1"/>
    </font>
    <font>
      <sz val="11"/>
      <color theme="1"/>
      <name val="Calibri"/>
      <family val="0"/>
      <charset val="1"/>
    </font>
    <font>
      <b val="true"/>
      <sz val="14"/>
      <color rgb="FFFFFFFF"/>
      <name val="Cambria"/>
      <family val="0"/>
      <charset val="1"/>
    </font>
    <font>
      <b val="true"/>
      <sz val="11"/>
      <color rgb="FF1F4E78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b val="true"/>
      <sz val="11"/>
      <name val="Cambria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DDEBF7"/>
        <bgColor rgb="FFD9EAD3"/>
      </patternFill>
    </fill>
    <fill>
      <patternFill patternType="solid">
        <fgColor rgb="FFFFF2CC"/>
        <bgColor rgb="FFFAFAFA"/>
      </patternFill>
    </fill>
    <fill>
      <patternFill patternType="solid">
        <fgColor rgb="FFFAFAFA"/>
        <bgColor rgb="FFFFFFFF"/>
      </patternFill>
    </fill>
    <fill>
      <patternFill patternType="solid">
        <fgColor rgb="FFD9EAD3"/>
        <bgColor rgb="FFDDEBF7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 diagonalUp="false" diagonalDown="false">
      <left style="thin">
        <color rgb="FFD9D9D9"/>
      </left>
      <right style="thin">
        <color rgb="FFD9D9D9"/>
      </right>
      <top style="medium">
        <color rgb="FF808080"/>
      </top>
      <bottom style="medium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3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9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5" fillId="5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9" fontId="5" fillId="5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70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71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6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70" fontId="9" fillId="6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71" fontId="9" fillId="6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5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5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1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 1" xfId="20"/>
    <cellStyle name="Comma 2" xfId="21"/>
    <cellStyle name="Comma [0] 2" xfId="22"/>
    <cellStyle name="Comma [0] 3" xfId="23"/>
    <cellStyle name="Currency 3" xfId="24"/>
    <cellStyle name="Currency 4" xfId="25"/>
    <cellStyle name="Currency [0] 4" xfId="26"/>
    <cellStyle name="Currency [0] 5" xfId="27"/>
    <cellStyle name="Normal 5" xfId="28"/>
    <cellStyle name="Normal 6" xfId="29"/>
    <cellStyle name="Percent 6" xfId="30"/>
    <cellStyle name="Percent 7" xfId="31"/>
  </cellStyles>
  <dxfs count="7">
    <dxf>
      <fill>
        <patternFill patternType="solid">
          <fgColor rgb="FF1F4E78"/>
          <bgColor rgb="FF000000"/>
        </patternFill>
      </fill>
    </dxf>
    <dxf>
      <fill>
        <patternFill patternType="solid">
          <fgColor rgb="FFFAFAFA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>
          <bgColor rgb="FFFFF2C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D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AFAFA"/>
      <rgbColor rgb="FFD9EAD3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0</xdr:row>
      <xdr:rowOff>0</xdr:rowOff>
    </xdr:from>
    <xdr:to>
      <xdr:col>10</xdr:col>
      <xdr:colOff>929880</xdr:colOff>
      <xdr:row>1</xdr:row>
      <xdr:rowOff>685080</xdr:rowOff>
    </xdr:to>
    <xdr:pic>
      <xdr:nvPicPr>
        <xdr:cNvPr id="1" name="/xl/media/image1.png"/>
        <xdr:cNvPicPr/>
      </xdr:nvPicPr>
      <xdr:blipFill>
        <a:blip r:embed="rId1"/>
        <a:stretch/>
      </xdr:blipFill>
      <xdr:spPr>
        <a:xfrm>
          <a:off x="3383280" y="0"/>
          <a:ext cx="12645000" cy="12088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462960</xdr:colOff>
      <xdr:row>0</xdr:row>
      <xdr:rowOff>0</xdr:rowOff>
    </xdr:from>
    <xdr:to>
      <xdr:col>7</xdr:col>
      <xdr:colOff>1856880</xdr:colOff>
      <xdr:row>3</xdr:row>
      <xdr:rowOff>17640</xdr:rowOff>
    </xdr:to>
    <xdr:pic>
      <xdr:nvPicPr>
        <xdr:cNvPr id="2" name="/xl/media/image2.png"/>
        <xdr:cNvPicPr/>
      </xdr:nvPicPr>
      <xdr:blipFill>
        <a:blip r:embed="rId1"/>
        <a:stretch/>
      </xdr:blipFill>
      <xdr:spPr>
        <a:xfrm>
          <a:off x="462960" y="0"/>
          <a:ext cx="11543760" cy="11034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59040</xdr:colOff>
      <xdr:row>0</xdr:row>
      <xdr:rowOff>219960</xdr:rowOff>
    </xdr:from>
    <xdr:to>
      <xdr:col>2</xdr:col>
      <xdr:colOff>5508000</xdr:colOff>
      <xdr:row>2</xdr:row>
      <xdr:rowOff>296640</xdr:rowOff>
    </xdr:to>
    <xdr:pic>
      <xdr:nvPicPr>
        <xdr:cNvPr id="3" name="/xl/media/image3.png"/>
        <xdr:cNvPicPr/>
      </xdr:nvPicPr>
      <xdr:blipFill>
        <a:blip r:embed="rId1"/>
        <a:stretch/>
      </xdr:blipFill>
      <xdr:spPr>
        <a:xfrm>
          <a:off x="59040" y="219960"/>
          <a:ext cx="7986600" cy="7624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PrzedmiarPosredniTabela" displayName="PrzedmiarPosredniTabela" ref="A7:N99" headerRowCount="1" totalsRowCount="0" totalsRowShown="0">
  <autoFilter ref="A7:N99"/>
  <tableColumns count="14">
    <tableColumn id="1" name="Lp."/>
    <tableColumn id="2" name="Część"/>
    <tableColumn id="3" name="Nazwa części"/>
    <tableColumn id="4" name="Kod CPV"/>
    <tableColumn id="5" name="Zakres robót / dostaw"/>
    <tableColumn id="6" name="Opis / parametry minimalne"/>
    <tableColumn id="7" name="J.m."/>
    <tableColumn id="8" name="Ilość"/>
    <tableColumn id="9" name="Cena jedn. netto [PLN]"/>
    <tableColumn id="10" name="Wartość netto [PLN]"/>
    <tableColumn id="11" name="VAT"/>
    <tableColumn id="12" name="Kwota VAT [PLN]"/>
    <tableColumn id="13" name="Wartość brutto [PLN]"/>
    <tableColumn id="14" name="Uwagi / równoważność"/>
  </tableColumns>
</table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Relationship Id="rId4" Type="http://schemas.openxmlformats.org/officeDocument/2006/relationships/table" Target="../tables/table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16"/>
  <sheetViews>
    <sheetView showFormulas="false" showGridLines="false" showRowColHeaders="true" showZeros="true" rightToLeft="false" tabSelected="true" showOutlineSymbols="true" defaultGridColor="true" view="normal" topLeftCell="A34" colorId="64" zoomScale="100" zoomScaleNormal="100" zoomScalePageLayoutView="100" workbookViewId="0">
      <selection pane="topLeft" activeCell="F7" activeCellId="0" sqref="F7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8"/>
    <col collapsed="false" customWidth="true" hidden="false" outlineLevel="0" max="3" min="3" style="1" width="34"/>
    <col collapsed="false" customWidth="true" hidden="false" outlineLevel="0" max="4" min="4" style="1" width="15"/>
    <col collapsed="false" customWidth="true" hidden="false" outlineLevel="0" max="5" min="5" style="1" width="36"/>
    <col collapsed="false" customWidth="true" hidden="false" outlineLevel="0" max="6" min="6" style="1" width="55"/>
    <col collapsed="false" customWidth="true" hidden="false" outlineLevel="0" max="7" min="7" style="1" width="8"/>
    <col collapsed="false" customWidth="true" hidden="false" outlineLevel="0" max="8" min="8" style="1" width="10"/>
    <col collapsed="false" customWidth="true" hidden="false" outlineLevel="0" max="9" min="9" style="1" width="24.21"/>
    <col collapsed="false" customWidth="true" hidden="false" outlineLevel="0" max="11" min="10" style="1" width="18"/>
    <col collapsed="false" customWidth="true" hidden="false" outlineLevel="0" max="12" min="12" style="1" width="10"/>
    <col collapsed="false" customWidth="true" hidden="false" outlineLevel="0" max="13" min="13" style="1" width="18"/>
    <col collapsed="false" customWidth="true" hidden="false" outlineLevel="0" max="14" min="14" style="1" width="26.16"/>
    <col collapsed="false" customWidth="true" hidden="false" outlineLevel="0" max="15" min="15" style="1" width="38"/>
  </cols>
  <sheetData>
    <row r="1" s="2" customFormat="true" ht="41.25" hidden="false" customHeight="true" outlineLevel="0" collapsed="false"/>
    <row r="2" s="2" customFormat="true" ht="57" hidden="false" customHeight="true" outlineLevel="0" collapsed="false"/>
    <row r="3" s="2" customFormat="true" ht="27.75" hidden="false" customHeight="true" outlineLevel="0" collapsed="false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="2" customFormat="true" ht="21.75" hidden="false" customHeight="true" outlineLevel="0" collapsed="false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="2" customFormat="true" ht="33.75" hidden="false" customHeight="true" outlineLevel="0" collapsed="false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="2" customFormat="true" ht="21.75" hidden="false" customHeight="true" outlineLevel="0" collapsed="false"/>
    <row r="7" s="2" customFormat="true" ht="30" hidden="false" customHeight="true" outlineLevel="0" collapsed="false">
      <c r="A7" s="6" t="s">
        <v>3</v>
      </c>
      <c r="B7" s="6" t="s">
        <v>4</v>
      </c>
      <c r="C7" s="6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6" t="s">
        <v>12</v>
      </c>
      <c r="K7" s="6" t="s">
        <v>13</v>
      </c>
      <c r="L7" s="6" t="s">
        <v>14</v>
      </c>
      <c r="M7" s="6" t="s">
        <v>15</v>
      </c>
      <c r="N7" s="6" t="s">
        <v>16</v>
      </c>
    </row>
    <row r="8" s="2" customFormat="true" ht="63.75" hidden="false" customHeight="true" outlineLevel="0" collapsed="false">
      <c r="A8" s="7" t="n">
        <v>1</v>
      </c>
      <c r="B8" s="7" t="n">
        <v>1</v>
      </c>
      <c r="C8" s="8" t="s">
        <v>17</v>
      </c>
      <c r="D8" s="7" t="s">
        <v>18</v>
      </c>
      <c r="E8" s="8" t="s">
        <v>19</v>
      </c>
      <c r="F8" s="8" t="s">
        <v>20</v>
      </c>
      <c r="G8" s="7" t="s">
        <v>21</v>
      </c>
      <c r="H8" s="7" t="n">
        <v>1</v>
      </c>
      <c r="I8" s="9"/>
      <c r="J8" s="9" t="n">
        <f aca="false">IFERROR(H8*I8,0)</f>
        <v>0</v>
      </c>
      <c r="K8" s="10" t="n">
        <v>0.23</v>
      </c>
      <c r="L8" s="9" t="n">
        <f aca="false">IFERROR(J8*K8,0)</f>
        <v>0</v>
      </c>
      <c r="M8" s="9" t="n">
        <f aca="false">IFERROR(J8+L8,0)</f>
        <v>0</v>
      </c>
      <c r="N8" s="8" t="s">
        <v>22</v>
      </c>
    </row>
    <row r="9" s="2" customFormat="true" ht="63.75" hidden="false" customHeight="true" outlineLevel="0" collapsed="false">
      <c r="A9" s="11" t="n">
        <v>2</v>
      </c>
      <c r="B9" s="11" t="n">
        <v>1</v>
      </c>
      <c r="C9" s="12" t="s">
        <v>17</v>
      </c>
      <c r="D9" s="11" t="s">
        <v>18</v>
      </c>
      <c r="E9" s="12" t="s">
        <v>23</v>
      </c>
      <c r="F9" s="12" t="s">
        <v>24</v>
      </c>
      <c r="G9" s="11" t="s">
        <v>25</v>
      </c>
      <c r="H9" s="11" t="n">
        <v>590</v>
      </c>
      <c r="I9" s="13"/>
      <c r="J9" s="13" t="n">
        <f aca="false">IFERROR(H9*I9,0)</f>
        <v>0</v>
      </c>
      <c r="K9" s="14" t="n">
        <v>0.23</v>
      </c>
      <c r="L9" s="13" t="n">
        <f aca="false">IFERROR(J9*K9,0)</f>
        <v>0</v>
      </c>
      <c r="M9" s="13" t="n">
        <f aca="false">IFERROR(J9+L9,0)</f>
        <v>0</v>
      </c>
      <c r="N9" s="12" t="s">
        <v>26</v>
      </c>
    </row>
    <row r="10" s="2" customFormat="true" ht="63.75" hidden="false" customHeight="true" outlineLevel="0" collapsed="false">
      <c r="A10" s="7" t="n">
        <v>3</v>
      </c>
      <c r="B10" s="7" t="n">
        <v>1</v>
      </c>
      <c r="C10" s="8" t="s">
        <v>17</v>
      </c>
      <c r="D10" s="7" t="s">
        <v>18</v>
      </c>
      <c r="E10" s="8" t="s">
        <v>27</v>
      </c>
      <c r="F10" s="8" t="s">
        <v>28</v>
      </c>
      <c r="G10" s="7" t="s">
        <v>25</v>
      </c>
      <c r="H10" s="7" t="n">
        <v>590</v>
      </c>
      <c r="I10" s="9"/>
      <c r="J10" s="9" t="n">
        <f aca="false">IFERROR(H10*I10,0)</f>
        <v>0</v>
      </c>
      <c r="K10" s="10" t="n">
        <v>0.23</v>
      </c>
      <c r="L10" s="9" t="n">
        <f aca="false">IFERROR(J10*K10,0)</f>
        <v>0</v>
      </c>
      <c r="M10" s="9" t="n">
        <f aca="false">IFERROR(J10+L10,0)</f>
        <v>0</v>
      </c>
      <c r="N10" s="8" t="s">
        <v>29</v>
      </c>
    </row>
    <row r="11" s="2" customFormat="true" ht="63.75" hidden="false" customHeight="true" outlineLevel="0" collapsed="false">
      <c r="A11" s="11" t="n">
        <v>4</v>
      </c>
      <c r="B11" s="11" t="n">
        <v>1</v>
      </c>
      <c r="C11" s="12" t="s">
        <v>17</v>
      </c>
      <c r="D11" s="11" t="s">
        <v>30</v>
      </c>
      <c r="E11" s="12" t="s">
        <v>31</v>
      </c>
      <c r="F11" s="12" t="s">
        <v>32</v>
      </c>
      <c r="G11" s="11" t="s">
        <v>21</v>
      </c>
      <c r="H11" s="11" t="n">
        <v>1</v>
      </c>
      <c r="I11" s="13"/>
      <c r="J11" s="13" t="n">
        <f aca="false">IFERROR(H11*I11,0)</f>
        <v>0</v>
      </c>
      <c r="K11" s="14" t="n">
        <v>0.23</v>
      </c>
      <c r="L11" s="13" t="n">
        <f aca="false">IFERROR(J11*K11,0)</f>
        <v>0</v>
      </c>
      <c r="M11" s="13" t="n">
        <f aca="false">IFERROR(J11+L11,0)</f>
        <v>0</v>
      </c>
      <c r="N11" s="12" t="s">
        <v>33</v>
      </c>
    </row>
    <row r="12" s="2" customFormat="true" ht="63.75" hidden="false" customHeight="true" outlineLevel="0" collapsed="false">
      <c r="A12" s="7" t="n">
        <v>5</v>
      </c>
      <c r="B12" s="7" t="n">
        <v>1</v>
      </c>
      <c r="C12" s="8" t="s">
        <v>17</v>
      </c>
      <c r="D12" s="7" t="s">
        <v>30</v>
      </c>
      <c r="E12" s="8" t="s">
        <v>34</v>
      </c>
      <c r="F12" s="8" t="s">
        <v>35</v>
      </c>
      <c r="G12" s="7" t="s">
        <v>21</v>
      </c>
      <c r="H12" s="7" t="n">
        <v>1</v>
      </c>
      <c r="I12" s="9"/>
      <c r="J12" s="9" t="n">
        <f aca="false">IFERROR(H12*I12,0)</f>
        <v>0</v>
      </c>
      <c r="K12" s="10" t="n">
        <v>0.23</v>
      </c>
      <c r="L12" s="9" t="n">
        <f aca="false">IFERROR(J12*K12,0)</f>
        <v>0</v>
      </c>
      <c r="M12" s="9" t="n">
        <f aca="false">IFERROR(J12+L12,0)</f>
        <v>0</v>
      </c>
      <c r="N12" s="8" t="s">
        <v>36</v>
      </c>
    </row>
    <row r="13" s="2" customFormat="true" ht="63.75" hidden="false" customHeight="true" outlineLevel="0" collapsed="false">
      <c r="A13" s="11" t="n">
        <v>6</v>
      </c>
      <c r="B13" s="11" t="n">
        <v>1</v>
      </c>
      <c r="C13" s="12" t="s">
        <v>17</v>
      </c>
      <c r="D13" s="11" t="s">
        <v>37</v>
      </c>
      <c r="E13" s="12" t="s">
        <v>38</v>
      </c>
      <c r="F13" s="12" t="s">
        <v>39</v>
      </c>
      <c r="G13" s="11" t="s">
        <v>21</v>
      </c>
      <c r="H13" s="11" t="n">
        <v>1</v>
      </c>
      <c r="I13" s="13"/>
      <c r="J13" s="13" t="n">
        <f aca="false">IFERROR(H13*I13,0)</f>
        <v>0</v>
      </c>
      <c r="K13" s="14" t="n">
        <v>0.23</v>
      </c>
      <c r="L13" s="13" t="n">
        <f aca="false">IFERROR(J13*K13,0)</f>
        <v>0</v>
      </c>
      <c r="M13" s="13" t="n">
        <f aca="false">IFERROR(J13+L13,0)</f>
        <v>0</v>
      </c>
      <c r="N13" s="12" t="s">
        <v>40</v>
      </c>
    </row>
    <row r="14" s="2" customFormat="true" ht="63.75" hidden="false" customHeight="true" outlineLevel="0" collapsed="false">
      <c r="A14" s="7" t="n">
        <v>7</v>
      </c>
      <c r="B14" s="7" t="n">
        <v>1</v>
      </c>
      <c r="C14" s="8" t="s">
        <v>17</v>
      </c>
      <c r="D14" s="7" t="s">
        <v>37</v>
      </c>
      <c r="E14" s="8" t="s">
        <v>41</v>
      </c>
      <c r="F14" s="8" t="s">
        <v>42</v>
      </c>
      <c r="G14" s="7" t="s">
        <v>21</v>
      </c>
      <c r="H14" s="7" t="n">
        <v>1</v>
      </c>
      <c r="I14" s="9"/>
      <c r="J14" s="9" t="n">
        <f aca="false">IFERROR(H14*I14,0)</f>
        <v>0</v>
      </c>
      <c r="K14" s="10" t="n">
        <v>0.23</v>
      </c>
      <c r="L14" s="9" t="n">
        <f aca="false">IFERROR(J14*K14,0)</f>
        <v>0</v>
      </c>
      <c r="M14" s="9" t="n">
        <f aca="false">IFERROR(J14+L14,0)</f>
        <v>0</v>
      </c>
      <c r="N14" s="8" t="s">
        <v>43</v>
      </c>
    </row>
    <row r="15" s="2" customFormat="true" ht="63.75" hidden="false" customHeight="true" outlineLevel="0" collapsed="false">
      <c r="A15" s="11" t="n">
        <v>8</v>
      </c>
      <c r="B15" s="11" t="n">
        <v>1</v>
      </c>
      <c r="C15" s="12" t="s">
        <v>17</v>
      </c>
      <c r="D15" s="11" t="s">
        <v>44</v>
      </c>
      <c r="E15" s="12" t="s">
        <v>45</v>
      </c>
      <c r="F15" s="12" t="s">
        <v>46</v>
      </c>
      <c r="G15" s="11" t="s">
        <v>47</v>
      </c>
      <c r="H15" s="11" t="n">
        <v>101.36</v>
      </c>
      <c r="I15" s="13"/>
      <c r="J15" s="13" t="n">
        <f aca="false">IFERROR(H15*I15,0)</f>
        <v>0</v>
      </c>
      <c r="K15" s="14" t="n">
        <v>0.23</v>
      </c>
      <c r="L15" s="13" t="n">
        <f aca="false">IFERROR(J15*K15,0)</f>
        <v>0</v>
      </c>
      <c r="M15" s="13" t="n">
        <f aca="false">IFERROR(J15+L15,0)</f>
        <v>0</v>
      </c>
      <c r="N15" s="12" t="s">
        <v>48</v>
      </c>
    </row>
    <row r="16" s="2" customFormat="true" ht="63.75" hidden="false" customHeight="true" outlineLevel="0" collapsed="false">
      <c r="A16" s="7" t="n">
        <v>9</v>
      </c>
      <c r="B16" s="7" t="n">
        <v>1</v>
      </c>
      <c r="C16" s="8" t="s">
        <v>17</v>
      </c>
      <c r="D16" s="7" t="s">
        <v>44</v>
      </c>
      <c r="E16" s="8" t="s">
        <v>49</v>
      </c>
      <c r="F16" s="8" t="s">
        <v>50</v>
      </c>
      <c r="G16" s="7" t="s">
        <v>47</v>
      </c>
      <c r="H16" s="7" t="n">
        <v>77.76</v>
      </c>
      <c r="I16" s="9"/>
      <c r="J16" s="9" t="n">
        <f aca="false">IFERROR(H16*I16,0)</f>
        <v>0</v>
      </c>
      <c r="K16" s="10" t="n">
        <v>0.23</v>
      </c>
      <c r="L16" s="9" t="n">
        <f aca="false">IFERROR(J16*K16,0)</f>
        <v>0</v>
      </c>
      <c r="M16" s="9" t="n">
        <f aca="false">IFERROR(J16+L16,0)</f>
        <v>0</v>
      </c>
      <c r="N16" s="8" t="s">
        <v>51</v>
      </c>
    </row>
    <row r="17" s="2" customFormat="true" ht="63.75" hidden="false" customHeight="true" outlineLevel="0" collapsed="false">
      <c r="A17" s="11" t="n">
        <v>10</v>
      </c>
      <c r="B17" s="11" t="n">
        <v>1</v>
      </c>
      <c r="C17" s="12" t="s">
        <v>17</v>
      </c>
      <c r="D17" s="11" t="s">
        <v>30</v>
      </c>
      <c r="E17" s="12" t="s">
        <v>52</v>
      </c>
      <c r="F17" s="12" t="s">
        <v>53</v>
      </c>
      <c r="G17" s="11" t="s">
        <v>21</v>
      </c>
      <c r="H17" s="11" t="n">
        <v>1</v>
      </c>
      <c r="I17" s="13"/>
      <c r="J17" s="13" t="n">
        <f aca="false">IFERROR(H17*I17,0)</f>
        <v>0</v>
      </c>
      <c r="K17" s="14" t="n">
        <v>0.23</v>
      </c>
      <c r="L17" s="13" t="n">
        <f aca="false">IFERROR(J17*K17,0)</f>
        <v>0</v>
      </c>
      <c r="M17" s="13" t="n">
        <f aca="false">IFERROR(J17+L17,0)</f>
        <v>0</v>
      </c>
      <c r="N17" s="12" t="s">
        <v>54</v>
      </c>
    </row>
    <row r="18" s="2" customFormat="true" ht="30" hidden="false" customHeight="true" outlineLevel="0" collapsed="false">
      <c r="A18" s="7" t="n">
        <v>11</v>
      </c>
      <c r="B18" s="7" t="n">
        <v>2</v>
      </c>
      <c r="C18" s="8" t="s">
        <v>55</v>
      </c>
      <c r="D18" s="7" t="s">
        <v>56</v>
      </c>
      <c r="E18" s="8" t="s">
        <v>57</v>
      </c>
      <c r="F18" s="8" t="s">
        <v>58</v>
      </c>
      <c r="G18" s="7" t="s">
        <v>21</v>
      </c>
      <c r="H18" s="7" t="n">
        <v>1</v>
      </c>
      <c r="I18" s="9"/>
      <c r="J18" s="9" t="n">
        <f aca="false">IFERROR(H18*I18,0)</f>
        <v>0</v>
      </c>
      <c r="K18" s="10" t="n">
        <v>0.23</v>
      </c>
      <c r="L18" s="9" t="n">
        <f aca="false">IFERROR(J18*K18,0)</f>
        <v>0</v>
      </c>
      <c r="M18" s="9" t="n">
        <f aca="false">IFERROR(J18+L18,0)</f>
        <v>0</v>
      </c>
      <c r="N18" s="8" t="s">
        <v>59</v>
      </c>
    </row>
    <row r="19" s="2" customFormat="true" ht="30" hidden="false" customHeight="true" outlineLevel="0" collapsed="false">
      <c r="A19" s="11" t="n">
        <v>12</v>
      </c>
      <c r="B19" s="11" t="n">
        <v>2</v>
      </c>
      <c r="C19" s="12" t="s">
        <v>55</v>
      </c>
      <c r="D19" s="11" t="s">
        <v>60</v>
      </c>
      <c r="E19" s="12" t="s">
        <v>61</v>
      </c>
      <c r="F19" s="12" t="s">
        <v>62</v>
      </c>
      <c r="G19" s="11" t="s">
        <v>63</v>
      </c>
      <c r="H19" s="11" t="n">
        <v>52</v>
      </c>
      <c r="I19" s="13"/>
      <c r="J19" s="13" t="n">
        <f aca="false">IFERROR(H19*I19,0)</f>
        <v>0</v>
      </c>
      <c r="K19" s="14" t="n">
        <v>0.23</v>
      </c>
      <c r="L19" s="13" t="n">
        <f aca="false">IFERROR(J19*K19,0)</f>
        <v>0</v>
      </c>
      <c r="M19" s="13" t="n">
        <f aca="false">IFERROR(J19+L19,0)</f>
        <v>0</v>
      </c>
      <c r="N19" s="12" t="s">
        <v>59</v>
      </c>
    </row>
    <row r="20" s="2" customFormat="true" ht="30" hidden="false" customHeight="true" outlineLevel="0" collapsed="false">
      <c r="A20" s="7" t="n">
        <v>13</v>
      </c>
      <c r="B20" s="7" t="n">
        <v>2</v>
      </c>
      <c r="C20" s="8" t="s">
        <v>55</v>
      </c>
      <c r="D20" s="7" t="s">
        <v>56</v>
      </c>
      <c r="E20" s="8" t="s">
        <v>64</v>
      </c>
      <c r="F20" s="8" t="s">
        <v>65</v>
      </c>
      <c r="G20" s="7" t="s">
        <v>63</v>
      </c>
      <c r="H20" s="7" t="n">
        <v>52</v>
      </c>
      <c r="I20" s="9"/>
      <c r="J20" s="9" t="n">
        <f aca="false">IFERROR(H20*I20,0)</f>
        <v>0</v>
      </c>
      <c r="K20" s="10" t="n">
        <v>0.23</v>
      </c>
      <c r="L20" s="9" t="n">
        <f aca="false">IFERROR(J20*K20,0)</f>
        <v>0</v>
      </c>
      <c r="M20" s="9" t="n">
        <f aca="false">IFERROR(J20+L20,0)</f>
        <v>0</v>
      </c>
      <c r="N20" s="8" t="s">
        <v>59</v>
      </c>
    </row>
    <row r="21" s="2" customFormat="true" ht="30" hidden="false" customHeight="true" outlineLevel="0" collapsed="false">
      <c r="A21" s="11" t="n">
        <v>14</v>
      </c>
      <c r="B21" s="11" t="n">
        <v>2</v>
      </c>
      <c r="C21" s="12" t="s">
        <v>55</v>
      </c>
      <c r="D21" s="11" t="s">
        <v>56</v>
      </c>
      <c r="E21" s="12" t="s">
        <v>66</v>
      </c>
      <c r="F21" s="12" t="s">
        <v>67</v>
      </c>
      <c r="G21" s="11" t="s">
        <v>63</v>
      </c>
      <c r="H21" s="11" t="n">
        <v>52</v>
      </c>
      <c r="I21" s="13"/>
      <c r="J21" s="13" t="n">
        <f aca="false">IFERROR(H21*I21,0)</f>
        <v>0</v>
      </c>
      <c r="K21" s="14" t="n">
        <v>0.23</v>
      </c>
      <c r="L21" s="13" t="n">
        <f aca="false">IFERROR(J21*K21,0)</f>
        <v>0</v>
      </c>
      <c r="M21" s="13" t="n">
        <f aca="false">IFERROR(J21+L21,0)</f>
        <v>0</v>
      </c>
      <c r="N21" s="12" t="s">
        <v>68</v>
      </c>
    </row>
    <row r="22" s="2" customFormat="true" ht="30" hidden="false" customHeight="true" outlineLevel="0" collapsed="false">
      <c r="A22" s="7" t="n">
        <v>15</v>
      </c>
      <c r="B22" s="7" t="n">
        <v>2</v>
      </c>
      <c r="C22" s="8" t="s">
        <v>55</v>
      </c>
      <c r="D22" s="7" t="s">
        <v>60</v>
      </c>
      <c r="E22" s="8" t="s">
        <v>69</v>
      </c>
      <c r="F22" s="8" t="s">
        <v>70</v>
      </c>
      <c r="G22" s="7" t="s">
        <v>63</v>
      </c>
      <c r="H22" s="7" t="n">
        <v>59</v>
      </c>
      <c r="I22" s="9"/>
      <c r="J22" s="9" t="n">
        <f aca="false">IFERROR(H22*I22,0)</f>
        <v>0</v>
      </c>
      <c r="K22" s="10" t="n">
        <v>0.23</v>
      </c>
      <c r="L22" s="9" t="n">
        <f aca="false">IFERROR(J22*K22,0)</f>
        <v>0</v>
      </c>
      <c r="M22" s="9" t="n">
        <f aca="false">IFERROR(J22+L22,0)</f>
        <v>0</v>
      </c>
      <c r="N22" s="8" t="s">
        <v>59</v>
      </c>
    </row>
    <row r="23" s="2" customFormat="true" ht="30" hidden="false" customHeight="true" outlineLevel="0" collapsed="false">
      <c r="A23" s="11" t="n">
        <v>16</v>
      </c>
      <c r="B23" s="11" t="n">
        <v>2</v>
      </c>
      <c r="C23" s="12" t="s">
        <v>55</v>
      </c>
      <c r="D23" s="11" t="s">
        <v>56</v>
      </c>
      <c r="E23" s="12" t="s">
        <v>71</v>
      </c>
      <c r="F23" s="12" t="s">
        <v>72</v>
      </c>
      <c r="G23" s="11" t="s">
        <v>63</v>
      </c>
      <c r="H23" s="11" t="n">
        <v>59</v>
      </c>
      <c r="I23" s="13"/>
      <c r="J23" s="13" t="n">
        <f aca="false">IFERROR(H23*I23,0)</f>
        <v>0</v>
      </c>
      <c r="K23" s="14" t="n">
        <v>0.23</v>
      </c>
      <c r="L23" s="13" t="n">
        <f aca="false">IFERROR(J23*K23,0)</f>
        <v>0</v>
      </c>
      <c r="M23" s="13" t="n">
        <f aca="false">IFERROR(J23+L23,0)</f>
        <v>0</v>
      </c>
      <c r="N23" s="12" t="s">
        <v>59</v>
      </c>
    </row>
    <row r="24" s="2" customFormat="true" ht="30" hidden="false" customHeight="true" outlineLevel="0" collapsed="false">
      <c r="A24" s="7" t="n">
        <v>17</v>
      </c>
      <c r="B24" s="7" t="n">
        <v>2</v>
      </c>
      <c r="C24" s="8" t="s">
        <v>55</v>
      </c>
      <c r="D24" s="7" t="s">
        <v>60</v>
      </c>
      <c r="E24" s="8" t="s">
        <v>73</v>
      </c>
      <c r="F24" s="8" t="s">
        <v>74</v>
      </c>
      <c r="G24" s="7" t="s">
        <v>21</v>
      </c>
      <c r="H24" s="7" t="n">
        <v>1</v>
      </c>
      <c r="I24" s="9"/>
      <c r="J24" s="9" t="n">
        <f aca="false">IFERROR(H24*I24,0)</f>
        <v>0</v>
      </c>
      <c r="K24" s="10" t="n">
        <v>0.23</v>
      </c>
      <c r="L24" s="9" t="n">
        <f aca="false">IFERROR(J24*K24,0)</f>
        <v>0</v>
      </c>
      <c r="M24" s="9" t="n">
        <f aca="false">IFERROR(J24+L24,0)</f>
        <v>0</v>
      </c>
      <c r="N24" s="8" t="s">
        <v>59</v>
      </c>
    </row>
    <row r="25" s="2" customFormat="true" ht="30" hidden="false" customHeight="true" outlineLevel="0" collapsed="false">
      <c r="A25" s="11" t="n">
        <v>18</v>
      </c>
      <c r="B25" s="11" t="n">
        <v>2</v>
      </c>
      <c r="C25" s="12" t="s">
        <v>55</v>
      </c>
      <c r="D25" s="11" t="s">
        <v>56</v>
      </c>
      <c r="E25" s="12" t="s">
        <v>75</v>
      </c>
      <c r="F25" s="12" t="s">
        <v>76</v>
      </c>
      <c r="G25" s="11" t="s">
        <v>21</v>
      </c>
      <c r="H25" s="11" t="n">
        <v>1</v>
      </c>
      <c r="I25" s="13"/>
      <c r="J25" s="13" t="n">
        <f aca="false">IFERROR(H25*I25,0)</f>
        <v>0</v>
      </c>
      <c r="K25" s="14" t="n">
        <v>0.23</v>
      </c>
      <c r="L25" s="13" t="n">
        <f aca="false">IFERROR(J25*K25,0)</f>
        <v>0</v>
      </c>
      <c r="M25" s="13" t="n">
        <f aca="false">IFERROR(J25+L25,0)</f>
        <v>0</v>
      </c>
      <c r="N25" s="12" t="s">
        <v>59</v>
      </c>
    </row>
    <row r="26" s="2" customFormat="true" ht="30" hidden="false" customHeight="true" outlineLevel="0" collapsed="false">
      <c r="A26" s="7" t="n">
        <v>19</v>
      </c>
      <c r="B26" s="7" t="n">
        <v>2</v>
      </c>
      <c r="C26" s="8" t="s">
        <v>55</v>
      </c>
      <c r="D26" s="7" t="s">
        <v>56</v>
      </c>
      <c r="E26" s="8" t="s">
        <v>77</v>
      </c>
      <c r="F26" s="8" t="s">
        <v>78</v>
      </c>
      <c r="G26" s="7" t="s">
        <v>21</v>
      </c>
      <c r="H26" s="7" t="n">
        <v>1</v>
      </c>
      <c r="I26" s="9"/>
      <c r="J26" s="9" t="n">
        <f aca="false">IFERROR(H26*I26,0)</f>
        <v>0</v>
      </c>
      <c r="K26" s="10" t="n">
        <v>0.23</v>
      </c>
      <c r="L26" s="9" t="n">
        <f aca="false">IFERROR(J26*K26,0)</f>
        <v>0</v>
      </c>
      <c r="M26" s="9" t="n">
        <f aca="false">IFERROR(J26+L26,0)</f>
        <v>0</v>
      </c>
      <c r="N26" s="8" t="s">
        <v>59</v>
      </c>
    </row>
    <row r="27" s="2" customFormat="true" ht="30" hidden="false" customHeight="true" outlineLevel="0" collapsed="false">
      <c r="A27" s="11" t="n">
        <v>20</v>
      </c>
      <c r="B27" s="11" t="n">
        <v>2</v>
      </c>
      <c r="C27" s="12" t="s">
        <v>55</v>
      </c>
      <c r="D27" s="11" t="s">
        <v>56</v>
      </c>
      <c r="E27" s="12" t="s">
        <v>79</v>
      </c>
      <c r="F27" s="12" t="s">
        <v>80</v>
      </c>
      <c r="G27" s="11" t="s">
        <v>21</v>
      </c>
      <c r="H27" s="11" t="n">
        <v>1</v>
      </c>
      <c r="I27" s="13"/>
      <c r="J27" s="13" t="n">
        <f aca="false">IFERROR(H27*I27,0)</f>
        <v>0</v>
      </c>
      <c r="K27" s="14" t="n">
        <v>0.23</v>
      </c>
      <c r="L27" s="13" t="n">
        <f aca="false">IFERROR(J27*K27,0)</f>
        <v>0</v>
      </c>
      <c r="M27" s="13" t="n">
        <f aca="false">IFERROR(J27+L27,0)</f>
        <v>0</v>
      </c>
      <c r="N27" s="12" t="s">
        <v>59</v>
      </c>
    </row>
    <row r="28" s="2" customFormat="true" ht="30" hidden="false" customHeight="true" outlineLevel="0" collapsed="false">
      <c r="A28" s="7" t="n">
        <v>21</v>
      </c>
      <c r="B28" s="7" t="n">
        <v>3</v>
      </c>
      <c r="C28" s="8" t="s">
        <v>81</v>
      </c>
      <c r="D28" s="7" t="s">
        <v>82</v>
      </c>
      <c r="E28" s="8" t="s">
        <v>83</v>
      </c>
      <c r="F28" s="8" t="s">
        <v>84</v>
      </c>
      <c r="G28" s="7" t="s">
        <v>21</v>
      </c>
      <c r="H28" s="7" t="n">
        <v>1</v>
      </c>
      <c r="I28" s="9"/>
      <c r="J28" s="9" t="n">
        <f aca="false">IFERROR(H28*I28,0)</f>
        <v>0</v>
      </c>
      <c r="K28" s="10" t="n">
        <v>0.23</v>
      </c>
      <c r="L28" s="9" t="n">
        <f aca="false">IFERROR(J28*K28,0)</f>
        <v>0</v>
      </c>
      <c r="M28" s="9" t="n">
        <f aca="false">IFERROR(J28+L28,0)</f>
        <v>0</v>
      </c>
      <c r="N28" s="8" t="s">
        <v>59</v>
      </c>
    </row>
    <row r="29" s="2" customFormat="true" ht="30" hidden="false" customHeight="true" outlineLevel="0" collapsed="false">
      <c r="A29" s="11" t="n">
        <v>22</v>
      </c>
      <c r="B29" s="11" t="n">
        <v>3</v>
      </c>
      <c r="C29" s="12" t="s">
        <v>81</v>
      </c>
      <c r="D29" s="11" t="s">
        <v>82</v>
      </c>
      <c r="E29" s="12" t="s">
        <v>85</v>
      </c>
      <c r="F29" s="12" t="s">
        <v>86</v>
      </c>
      <c r="G29" s="11" t="s">
        <v>21</v>
      </c>
      <c r="H29" s="11" t="n">
        <v>1</v>
      </c>
      <c r="I29" s="13"/>
      <c r="J29" s="13" t="n">
        <f aca="false">IFERROR(H29*I29,0)</f>
        <v>0</v>
      </c>
      <c r="K29" s="14" t="n">
        <v>0.23</v>
      </c>
      <c r="L29" s="13" t="n">
        <f aca="false">IFERROR(J29*K29,0)</f>
        <v>0</v>
      </c>
      <c r="M29" s="13" t="n">
        <f aca="false">IFERROR(J29+L29,0)</f>
        <v>0</v>
      </c>
      <c r="N29" s="12" t="s">
        <v>59</v>
      </c>
    </row>
    <row r="30" s="2" customFormat="true" ht="30" hidden="false" customHeight="true" outlineLevel="0" collapsed="false">
      <c r="A30" s="7" t="n">
        <v>23</v>
      </c>
      <c r="B30" s="7" t="n">
        <v>3</v>
      </c>
      <c r="C30" s="8" t="s">
        <v>81</v>
      </c>
      <c r="D30" s="7" t="s">
        <v>82</v>
      </c>
      <c r="E30" s="8" t="s">
        <v>87</v>
      </c>
      <c r="F30" s="8" t="s">
        <v>88</v>
      </c>
      <c r="G30" s="7" t="s">
        <v>25</v>
      </c>
      <c r="H30" s="7" t="n">
        <v>461</v>
      </c>
      <c r="I30" s="9"/>
      <c r="J30" s="9" t="n">
        <f aca="false">IFERROR(H30*I30,0)</f>
        <v>0</v>
      </c>
      <c r="K30" s="10" t="n">
        <v>0.23</v>
      </c>
      <c r="L30" s="9" t="n">
        <f aca="false">IFERROR(J30*K30,0)</f>
        <v>0</v>
      </c>
      <c r="M30" s="9" t="n">
        <f aca="false">IFERROR(J30+L30,0)</f>
        <v>0</v>
      </c>
      <c r="N30" s="8" t="s">
        <v>59</v>
      </c>
    </row>
    <row r="31" s="2" customFormat="true" ht="30" hidden="false" customHeight="true" outlineLevel="0" collapsed="false">
      <c r="A31" s="11" t="n">
        <v>24</v>
      </c>
      <c r="B31" s="11" t="n">
        <v>3</v>
      </c>
      <c r="C31" s="12" t="s">
        <v>81</v>
      </c>
      <c r="D31" s="11" t="s">
        <v>89</v>
      </c>
      <c r="E31" s="12" t="s">
        <v>90</v>
      </c>
      <c r="F31" s="12" t="s">
        <v>91</v>
      </c>
      <c r="G31" s="11" t="s">
        <v>25</v>
      </c>
      <c r="H31" s="11" t="n">
        <v>461</v>
      </c>
      <c r="I31" s="13"/>
      <c r="J31" s="13" t="n">
        <f aca="false">IFERROR(H31*I31,0)</f>
        <v>0</v>
      </c>
      <c r="K31" s="14" t="n">
        <v>0.23</v>
      </c>
      <c r="L31" s="13" t="n">
        <f aca="false">IFERROR(J31*K31,0)</f>
        <v>0</v>
      </c>
      <c r="M31" s="13" t="n">
        <f aca="false">IFERROR(J31+L31,0)</f>
        <v>0</v>
      </c>
      <c r="N31" s="12" t="s">
        <v>59</v>
      </c>
    </row>
    <row r="32" s="2" customFormat="true" ht="30" hidden="false" customHeight="true" outlineLevel="0" collapsed="false">
      <c r="A32" s="7" t="n">
        <v>25</v>
      </c>
      <c r="B32" s="7" t="n">
        <v>3</v>
      </c>
      <c r="C32" s="8" t="s">
        <v>81</v>
      </c>
      <c r="D32" s="7" t="s">
        <v>82</v>
      </c>
      <c r="E32" s="8" t="s">
        <v>92</v>
      </c>
      <c r="F32" s="8" t="s">
        <v>93</v>
      </c>
      <c r="G32" s="7" t="s">
        <v>25</v>
      </c>
      <c r="H32" s="7" t="n">
        <v>461</v>
      </c>
      <c r="I32" s="9"/>
      <c r="J32" s="9" t="n">
        <f aca="false">IFERROR(H32*I32,0)</f>
        <v>0</v>
      </c>
      <c r="K32" s="10" t="n">
        <v>0.23</v>
      </c>
      <c r="L32" s="9" t="n">
        <f aca="false">IFERROR(J32*K32,0)</f>
        <v>0</v>
      </c>
      <c r="M32" s="9" t="n">
        <f aca="false">IFERROR(J32+L32,0)</f>
        <v>0</v>
      </c>
      <c r="N32" s="8" t="s">
        <v>59</v>
      </c>
    </row>
    <row r="33" s="2" customFormat="true" ht="30" hidden="false" customHeight="true" outlineLevel="0" collapsed="false">
      <c r="A33" s="11" t="n">
        <v>26</v>
      </c>
      <c r="B33" s="11" t="n">
        <v>3</v>
      </c>
      <c r="C33" s="12" t="s">
        <v>81</v>
      </c>
      <c r="D33" s="11" t="s">
        <v>82</v>
      </c>
      <c r="E33" s="12" t="s">
        <v>94</v>
      </c>
      <c r="F33" s="12" t="s">
        <v>95</v>
      </c>
      <c r="G33" s="11" t="s">
        <v>25</v>
      </c>
      <c r="H33" s="11" t="n">
        <v>461</v>
      </c>
      <c r="I33" s="13"/>
      <c r="J33" s="13" t="n">
        <f aca="false">IFERROR(H33*I33,0)</f>
        <v>0</v>
      </c>
      <c r="K33" s="14" t="n">
        <v>0.23</v>
      </c>
      <c r="L33" s="13" t="n">
        <f aca="false">IFERROR(J33*K33,0)</f>
        <v>0</v>
      </c>
      <c r="M33" s="13" t="n">
        <f aca="false">IFERROR(J33+L33,0)</f>
        <v>0</v>
      </c>
      <c r="N33" s="12" t="s">
        <v>59</v>
      </c>
    </row>
    <row r="34" s="2" customFormat="true" ht="30" hidden="false" customHeight="true" outlineLevel="0" collapsed="false">
      <c r="A34" s="7" t="n">
        <v>27</v>
      </c>
      <c r="B34" s="7" t="n">
        <v>3</v>
      </c>
      <c r="C34" s="8" t="s">
        <v>81</v>
      </c>
      <c r="D34" s="7" t="s">
        <v>82</v>
      </c>
      <c r="E34" s="8" t="s">
        <v>96</v>
      </c>
      <c r="F34" s="8" t="s">
        <v>97</v>
      </c>
      <c r="G34" s="7" t="s">
        <v>21</v>
      </c>
      <c r="H34" s="7" t="n">
        <v>1</v>
      </c>
      <c r="I34" s="9"/>
      <c r="J34" s="9" t="n">
        <f aca="false">IFERROR(H34*I34,0)</f>
        <v>0</v>
      </c>
      <c r="K34" s="10" t="n">
        <v>0.23</v>
      </c>
      <c r="L34" s="9" t="n">
        <f aca="false">IFERROR(J34*K34,0)</f>
        <v>0</v>
      </c>
      <c r="M34" s="9" t="n">
        <f aca="false">IFERROR(J34+L34,0)</f>
        <v>0</v>
      </c>
      <c r="N34" s="8" t="s">
        <v>59</v>
      </c>
    </row>
    <row r="35" s="2" customFormat="true" ht="30" hidden="false" customHeight="true" outlineLevel="0" collapsed="false">
      <c r="A35" s="11" t="n">
        <v>28</v>
      </c>
      <c r="B35" s="11" t="n">
        <v>3</v>
      </c>
      <c r="C35" s="12" t="s">
        <v>81</v>
      </c>
      <c r="D35" s="11" t="s">
        <v>98</v>
      </c>
      <c r="E35" s="12" t="s">
        <v>99</v>
      </c>
      <c r="F35" s="12" t="s">
        <v>100</v>
      </c>
      <c r="G35" s="11" t="s">
        <v>63</v>
      </c>
      <c r="H35" s="11" t="n">
        <v>52</v>
      </c>
      <c r="I35" s="13"/>
      <c r="J35" s="13" t="n">
        <f aca="false">IFERROR(H35*I35,0)</f>
        <v>0</v>
      </c>
      <c r="K35" s="14" t="n">
        <v>0.23</v>
      </c>
      <c r="L35" s="13" t="n">
        <f aca="false">IFERROR(J35*K35,0)</f>
        <v>0</v>
      </c>
      <c r="M35" s="13" t="n">
        <f aca="false">IFERROR(J35+L35,0)</f>
        <v>0</v>
      </c>
      <c r="N35" s="12" t="s">
        <v>59</v>
      </c>
    </row>
    <row r="36" s="2" customFormat="true" ht="30" hidden="false" customHeight="true" outlineLevel="0" collapsed="false">
      <c r="A36" s="7" t="n">
        <v>29</v>
      </c>
      <c r="B36" s="7" t="n">
        <v>3</v>
      </c>
      <c r="C36" s="8" t="s">
        <v>81</v>
      </c>
      <c r="D36" s="7" t="s">
        <v>98</v>
      </c>
      <c r="E36" s="8" t="s">
        <v>101</v>
      </c>
      <c r="F36" s="8" t="s">
        <v>102</v>
      </c>
      <c r="G36" s="7" t="s">
        <v>63</v>
      </c>
      <c r="H36" s="7" t="n">
        <v>52</v>
      </c>
      <c r="I36" s="9"/>
      <c r="J36" s="9" t="n">
        <f aca="false">IFERROR(H36*I36,0)</f>
        <v>0</v>
      </c>
      <c r="K36" s="10" t="n">
        <v>0.23</v>
      </c>
      <c r="L36" s="9" t="n">
        <f aca="false">IFERROR(J36*K36,0)</f>
        <v>0</v>
      </c>
      <c r="M36" s="9" t="n">
        <f aca="false">IFERROR(J36+L36,0)</f>
        <v>0</v>
      </c>
      <c r="N36" s="8" t="s">
        <v>59</v>
      </c>
    </row>
    <row r="37" s="2" customFormat="true" ht="30" hidden="false" customHeight="true" outlineLevel="0" collapsed="false">
      <c r="A37" s="11" t="n">
        <v>30</v>
      </c>
      <c r="B37" s="11" t="n">
        <v>3</v>
      </c>
      <c r="C37" s="12" t="s">
        <v>81</v>
      </c>
      <c r="D37" s="11" t="s">
        <v>82</v>
      </c>
      <c r="E37" s="12" t="s">
        <v>103</v>
      </c>
      <c r="F37" s="12" t="s">
        <v>104</v>
      </c>
      <c r="G37" s="11" t="s">
        <v>21</v>
      </c>
      <c r="H37" s="11" t="n">
        <v>1</v>
      </c>
      <c r="I37" s="13"/>
      <c r="J37" s="13" t="n">
        <f aca="false">IFERROR(H37*I37,0)</f>
        <v>0</v>
      </c>
      <c r="K37" s="14" t="n">
        <v>0.23</v>
      </c>
      <c r="L37" s="13" t="n">
        <f aca="false">IFERROR(J37*K37,0)</f>
        <v>0</v>
      </c>
      <c r="M37" s="13" t="n">
        <f aca="false">IFERROR(J37+L37,0)</f>
        <v>0</v>
      </c>
      <c r="N37" s="12" t="s">
        <v>59</v>
      </c>
    </row>
    <row r="38" s="2" customFormat="true" ht="30" hidden="false" customHeight="true" outlineLevel="0" collapsed="false">
      <c r="A38" s="7" t="n">
        <v>31</v>
      </c>
      <c r="B38" s="7" t="n">
        <v>3</v>
      </c>
      <c r="C38" s="8" t="s">
        <v>81</v>
      </c>
      <c r="D38" s="7" t="s">
        <v>89</v>
      </c>
      <c r="E38" s="8" t="s">
        <v>105</v>
      </c>
      <c r="F38" s="8" t="s">
        <v>106</v>
      </c>
      <c r="G38" s="7" t="s">
        <v>21</v>
      </c>
      <c r="H38" s="7" t="n">
        <v>1</v>
      </c>
      <c r="I38" s="9"/>
      <c r="J38" s="9" t="n">
        <f aca="false">IFERROR(H38*I38,0)</f>
        <v>0</v>
      </c>
      <c r="K38" s="10" t="n">
        <v>0.23</v>
      </c>
      <c r="L38" s="9" t="n">
        <f aca="false">IFERROR(J38*K38,0)</f>
        <v>0</v>
      </c>
      <c r="M38" s="9" t="n">
        <f aca="false">IFERROR(J38+L38,0)</f>
        <v>0</v>
      </c>
      <c r="N38" s="8" t="s">
        <v>59</v>
      </c>
    </row>
    <row r="39" s="2" customFormat="true" ht="30" hidden="false" customHeight="true" outlineLevel="0" collapsed="false">
      <c r="A39" s="11" t="n">
        <v>32</v>
      </c>
      <c r="B39" s="11" t="n">
        <v>4</v>
      </c>
      <c r="C39" s="12" t="s">
        <v>107</v>
      </c>
      <c r="D39" s="11" t="s">
        <v>108</v>
      </c>
      <c r="E39" s="12" t="s">
        <v>109</v>
      </c>
      <c r="F39" s="12" t="s">
        <v>110</v>
      </c>
      <c r="G39" s="11" t="s">
        <v>21</v>
      </c>
      <c r="H39" s="11" t="n">
        <v>1</v>
      </c>
      <c r="I39" s="13"/>
      <c r="J39" s="13" t="n">
        <f aca="false">IFERROR(H39*I39,0)</f>
        <v>0</v>
      </c>
      <c r="K39" s="14" t="n">
        <v>0.23</v>
      </c>
      <c r="L39" s="13" t="n">
        <f aca="false">IFERROR(J39*K39,0)</f>
        <v>0</v>
      </c>
      <c r="M39" s="13" t="n">
        <f aca="false">IFERROR(J39+L39,0)</f>
        <v>0</v>
      </c>
      <c r="N39" s="12" t="s">
        <v>59</v>
      </c>
    </row>
    <row r="40" s="2" customFormat="true" ht="30" hidden="false" customHeight="true" outlineLevel="0" collapsed="false">
      <c r="A40" s="7" t="n">
        <v>33</v>
      </c>
      <c r="B40" s="7" t="n">
        <v>4</v>
      </c>
      <c r="C40" s="8" t="s">
        <v>107</v>
      </c>
      <c r="D40" s="7" t="s">
        <v>111</v>
      </c>
      <c r="E40" s="8" t="s">
        <v>112</v>
      </c>
      <c r="F40" s="8" t="s">
        <v>113</v>
      </c>
      <c r="G40" s="7" t="s">
        <v>21</v>
      </c>
      <c r="H40" s="7" t="n">
        <v>1</v>
      </c>
      <c r="I40" s="9"/>
      <c r="J40" s="9" t="n">
        <f aca="false">IFERROR(H40*I40,0)</f>
        <v>0</v>
      </c>
      <c r="K40" s="10" t="n">
        <v>0.23</v>
      </c>
      <c r="L40" s="9" t="n">
        <f aca="false">IFERROR(J40*K40,0)</f>
        <v>0</v>
      </c>
      <c r="M40" s="9" t="n">
        <f aca="false">IFERROR(J40+L40,0)</f>
        <v>0</v>
      </c>
      <c r="N40" s="8" t="s">
        <v>59</v>
      </c>
    </row>
    <row r="41" s="2" customFormat="true" ht="30" hidden="false" customHeight="true" outlineLevel="0" collapsed="false">
      <c r="A41" s="11" t="n">
        <v>34</v>
      </c>
      <c r="B41" s="11" t="n">
        <v>4</v>
      </c>
      <c r="C41" s="12" t="s">
        <v>107</v>
      </c>
      <c r="D41" s="11" t="s">
        <v>111</v>
      </c>
      <c r="E41" s="12" t="s">
        <v>114</v>
      </c>
      <c r="F41" s="12" t="s">
        <v>115</v>
      </c>
      <c r="G41" s="11" t="s">
        <v>25</v>
      </c>
      <c r="H41" s="11" t="n">
        <v>300</v>
      </c>
      <c r="I41" s="13"/>
      <c r="J41" s="13" t="n">
        <f aca="false">IFERROR(H41*I41,0)</f>
        <v>0</v>
      </c>
      <c r="K41" s="14" t="n">
        <v>0.23</v>
      </c>
      <c r="L41" s="13" t="n">
        <f aca="false">IFERROR(J41*K41,0)</f>
        <v>0</v>
      </c>
      <c r="M41" s="13" t="n">
        <f aca="false">IFERROR(J41+L41,0)</f>
        <v>0</v>
      </c>
      <c r="N41" s="12" t="s">
        <v>116</v>
      </c>
    </row>
    <row r="42" s="2" customFormat="true" ht="30" hidden="false" customHeight="true" outlineLevel="0" collapsed="false">
      <c r="A42" s="7" t="n">
        <v>35</v>
      </c>
      <c r="B42" s="7" t="n">
        <v>4</v>
      </c>
      <c r="C42" s="8" t="s">
        <v>107</v>
      </c>
      <c r="D42" s="7" t="s">
        <v>108</v>
      </c>
      <c r="E42" s="8" t="s">
        <v>117</v>
      </c>
      <c r="F42" s="8" t="s">
        <v>118</v>
      </c>
      <c r="G42" s="7" t="s">
        <v>25</v>
      </c>
      <c r="H42" s="7" t="n">
        <v>4240</v>
      </c>
      <c r="I42" s="9"/>
      <c r="J42" s="9" t="n">
        <f aca="false">IFERROR(H42*I42,0)</f>
        <v>0</v>
      </c>
      <c r="K42" s="10" t="n">
        <v>0.23</v>
      </c>
      <c r="L42" s="9" t="n">
        <f aca="false">IFERROR(J42*K42,0)</f>
        <v>0</v>
      </c>
      <c r="M42" s="9" t="n">
        <f aca="false">IFERROR(J42+L42,0)</f>
        <v>0</v>
      </c>
      <c r="N42" s="8" t="s">
        <v>59</v>
      </c>
    </row>
    <row r="43" s="2" customFormat="true" ht="30" hidden="false" customHeight="true" outlineLevel="0" collapsed="false">
      <c r="A43" s="11" t="n">
        <v>36</v>
      </c>
      <c r="B43" s="11" t="n">
        <v>4</v>
      </c>
      <c r="C43" s="12" t="s">
        <v>107</v>
      </c>
      <c r="D43" s="11" t="s">
        <v>111</v>
      </c>
      <c r="E43" s="12" t="s">
        <v>119</v>
      </c>
      <c r="F43" s="12" t="s">
        <v>120</v>
      </c>
      <c r="G43" s="11" t="s">
        <v>25</v>
      </c>
      <c r="H43" s="11" t="n">
        <v>4240</v>
      </c>
      <c r="I43" s="13"/>
      <c r="J43" s="13" t="n">
        <f aca="false">IFERROR(H43*I43,0)</f>
        <v>0</v>
      </c>
      <c r="K43" s="14" t="n">
        <v>0.23</v>
      </c>
      <c r="L43" s="13" t="n">
        <f aca="false">IFERROR(J43*K43,0)</f>
        <v>0</v>
      </c>
      <c r="M43" s="13" t="n">
        <f aca="false">IFERROR(J43+L43,0)</f>
        <v>0</v>
      </c>
      <c r="N43" s="12" t="s">
        <v>59</v>
      </c>
    </row>
    <row r="44" s="2" customFormat="true" ht="30" hidden="false" customHeight="true" outlineLevel="0" collapsed="false">
      <c r="A44" s="7" t="n">
        <v>37</v>
      </c>
      <c r="B44" s="7" t="n">
        <v>4</v>
      </c>
      <c r="C44" s="8" t="s">
        <v>107</v>
      </c>
      <c r="D44" s="7" t="s">
        <v>111</v>
      </c>
      <c r="E44" s="8" t="s">
        <v>121</v>
      </c>
      <c r="F44" s="8" t="s">
        <v>122</v>
      </c>
      <c r="G44" s="7" t="s">
        <v>25</v>
      </c>
      <c r="H44" s="7" t="n">
        <v>4240</v>
      </c>
      <c r="I44" s="9"/>
      <c r="J44" s="9" t="n">
        <f aca="false">IFERROR(H44*I44,0)</f>
        <v>0</v>
      </c>
      <c r="K44" s="10" t="n">
        <v>0.23</v>
      </c>
      <c r="L44" s="9" t="n">
        <f aca="false">IFERROR(J44*K44,0)</f>
        <v>0</v>
      </c>
      <c r="M44" s="9" t="n">
        <f aca="false">IFERROR(J44+L44,0)</f>
        <v>0</v>
      </c>
      <c r="N44" s="8" t="s">
        <v>59</v>
      </c>
    </row>
    <row r="45" s="2" customFormat="true" ht="94.5" hidden="false" customHeight="true" outlineLevel="0" collapsed="false">
      <c r="A45" s="11" t="n">
        <v>38</v>
      </c>
      <c r="B45" s="11" t="n">
        <v>4</v>
      </c>
      <c r="C45" s="12" t="s">
        <v>107</v>
      </c>
      <c r="D45" s="11" t="s">
        <v>108</v>
      </c>
      <c r="E45" s="12" t="s">
        <v>123</v>
      </c>
      <c r="F45" s="12" t="s">
        <v>124</v>
      </c>
      <c r="G45" s="11" t="s">
        <v>25</v>
      </c>
      <c r="H45" s="11" t="n">
        <v>614</v>
      </c>
      <c r="I45" s="13"/>
      <c r="J45" s="13" t="n">
        <f aca="false">IFERROR(H45*I45,0)</f>
        <v>0</v>
      </c>
      <c r="K45" s="14" t="n">
        <v>0.23</v>
      </c>
      <c r="L45" s="13" t="n">
        <f aca="false">IFERROR(J45*K45,0)</f>
        <v>0</v>
      </c>
      <c r="M45" s="13" t="n">
        <f aca="false">IFERROR(J45+L45,0)</f>
        <v>0</v>
      </c>
      <c r="N45" s="12" t="s">
        <v>125</v>
      </c>
    </row>
    <row r="46" s="2" customFormat="true" ht="84.75" hidden="false" customHeight="true" outlineLevel="0" collapsed="false">
      <c r="A46" s="7" t="n">
        <v>39</v>
      </c>
      <c r="B46" s="7" t="n">
        <v>4</v>
      </c>
      <c r="C46" s="8" t="s">
        <v>107</v>
      </c>
      <c r="D46" s="7" t="s">
        <v>111</v>
      </c>
      <c r="E46" s="8" t="s">
        <v>126</v>
      </c>
      <c r="F46" s="8" t="s">
        <v>127</v>
      </c>
      <c r="G46" s="7" t="s">
        <v>25</v>
      </c>
      <c r="H46" s="7" t="n">
        <v>614</v>
      </c>
      <c r="I46" s="9"/>
      <c r="J46" s="9" t="n">
        <f aca="false">IFERROR(H46*I46,0)</f>
        <v>0</v>
      </c>
      <c r="K46" s="10" t="n">
        <v>0.23</v>
      </c>
      <c r="L46" s="9" t="n">
        <f aca="false">IFERROR(J46*K46,0)</f>
        <v>0</v>
      </c>
      <c r="M46" s="9" t="n">
        <f aca="false">IFERROR(J46+L46,0)</f>
        <v>0</v>
      </c>
      <c r="N46" s="8" t="s">
        <v>128</v>
      </c>
    </row>
    <row r="47" s="2" customFormat="true" ht="30" hidden="false" customHeight="true" outlineLevel="0" collapsed="false">
      <c r="A47" s="11" t="n">
        <v>40</v>
      </c>
      <c r="B47" s="11" t="n">
        <v>4</v>
      </c>
      <c r="C47" s="12" t="s">
        <v>107</v>
      </c>
      <c r="D47" s="11" t="s">
        <v>111</v>
      </c>
      <c r="E47" s="12" t="s">
        <v>129</v>
      </c>
      <c r="F47" s="12" t="s">
        <v>130</v>
      </c>
      <c r="G47" s="11" t="s">
        <v>21</v>
      </c>
      <c r="H47" s="11" t="n">
        <v>1</v>
      </c>
      <c r="I47" s="13"/>
      <c r="J47" s="13" t="n">
        <f aca="false">IFERROR(H47*I47,0)</f>
        <v>0</v>
      </c>
      <c r="K47" s="14" t="n">
        <v>0.23</v>
      </c>
      <c r="L47" s="13" t="n">
        <f aca="false">IFERROR(J47*K47,0)</f>
        <v>0</v>
      </c>
      <c r="M47" s="13" t="n">
        <f aca="false">IFERROR(J47+L47,0)</f>
        <v>0</v>
      </c>
      <c r="N47" s="12" t="s">
        <v>59</v>
      </c>
    </row>
    <row r="48" s="2" customFormat="true" ht="30" hidden="false" customHeight="true" outlineLevel="0" collapsed="false">
      <c r="A48" s="7" t="n">
        <v>41</v>
      </c>
      <c r="B48" s="7" t="n">
        <v>4</v>
      </c>
      <c r="C48" s="8" t="s">
        <v>107</v>
      </c>
      <c r="D48" s="7" t="s">
        <v>111</v>
      </c>
      <c r="E48" s="8" t="s">
        <v>131</v>
      </c>
      <c r="F48" s="8" t="s">
        <v>132</v>
      </c>
      <c r="G48" s="7" t="s">
        <v>21</v>
      </c>
      <c r="H48" s="7" t="n">
        <v>1</v>
      </c>
      <c r="I48" s="9"/>
      <c r="J48" s="9" t="n">
        <f aca="false">IFERROR(H48*I48,0)</f>
        <v>0</v>
      </c>
      <c r="K48" s="10" t="n">
        <v>0.23</v>
      </c>
      <c r="L48" s="9" t="n">
        <f aca="false">IFERROR(J48*K48,0)</f>
        <v>0</v>
      </c>
      <c r="M48" s="9" t="n">
        <f aca="false">IFERROR(J48+L48,0)</f>
        <v>0</v>
      </c>
      <c r="N48" s="8" t="s">
        <v>59</v>
      </c>
    </row>
    <row r="49" s="2" customFormat="true" ht="30" hidden="false" customHeight="true" outlineLevel="0" collapsed="false">
      <c r="A49" s="11" t="n">
        <v>42</v>
      </c>
      <c r="B49" s="11" t="n">
        <v>4</v>
      </c>
      <c r="C49" s="12" t="s">
        <v>107</v>
      </c>
      <c r="D49" s="11" t="s">
        <v>108</v>
      </c>
      <c r="E49" s="12" t="s">
        <v>133</v>
      </c>
      <c r="F49" s="12" t="s">
        <v>134</v>
      </c>
      <c r="G49" s="11" t="s">
        <v>21</v>
      </c>
      <c r="H49" s="11" t="n">
        <v>6</v>
      </c>
      <c r="I49" s="13"/>
      <c r="J49" s="13" t="n">
        <f aca="false">IFERROR(H49*I49,0)</f>
        <v>0</v>
      </c>
      <c r="K49" s="14" t="n">
        <v>0.23</v>
      </c>
      <c r="L49" s="13" t="n">
        <f aca="false">IFERROR(J49*K49,0)</f>
        <v>0</v>
      </c>
      <c r="M49" s="13" t="n">
        <f aca="false">IFERROR(J49+L49,0)</f>
        <v>0</v>
      </c>
      <c r="N49" s="12" t="s">
        <v>59</v>
      </c>
    </row>
    <row r="50" s="2" customFormat="true" ht="30" hidden="false" customHeight="true" outlineLevel="0" collapsed="false">
      <c r="A50" s="7" t="n">
        <v>43</v>
      </c>
      <c r="B50" s="7" t="n">
        <v>4</v>
      </c>
      <c r="C50" s="8" t="s">
        <v>107</v>
      </c>
      <c r="D50" s="7" t="s">
        <v>108</v>
      </c>
      <c r="E50" s="8" t="s">
        <v>135</v>
      </c>
      <c r="F50" s="8" t="s">
        <v>136</v>
      </c>
      <c r="G50" s="7" t="s">
        <v>21</v>
      </c>
      <c r="H50" s="7" t="n">
        <v>2</v>
      </c>
      <c r="I50" s="9"/>
      <c r="J50" s="9" t="n">
        <f aca="false">IFERROR(H50*I50,0)</f>
        <v>0</v>
      </c>
      <c r="K50" s="10" t="n">
        <v>0.23</v>
      </c>
      <c r="L50" s="9" t="n">
        <f aca="false">IFERROR(J50*K50,0)</f>
        <v>0</v>
      </c>
      <c r="M50" s="9" t="n">
        <f aca="false">IFERROR(J50+L50,0)</f>
        <v>0</v>
      </c>
      <c r="N50" s="8" t="s">
        <v>59</v>
      </c>
    </row>
    <row r="51" s="2" customFormat="true" ht="30" hidden="false" customHeight="true" outlineLevel="0" collapsed="false">
      <c r="A51" s="11" t="n">
        <v>44</v>
      </c>
      <c r="B51" s="11" t="n">
        <v>4</v>
      </c>
      <c r="C51" s="12" t="s">
        <v>107</v>
      </c>
      <c r="D51" s="11" t="s">
        <v>137</v>
      </c>
      <c r="E51" s="12" t="s">
        <v>138</v>
      </c>
      <c r="F51" s="12" t="s">
        <v>139</v>
      </c>
      <c r="G51" s="11" t="s">
        <v>21</v>
      </c>
      <c r="H51" s="11" t="n">
        <v>1</v>
      </c>
      <c r="I51" s="13"/>
      <c r="J51" s="13" t="n">
        <f aca="false">IFERROR(H51*I51,0)</f>
        <v>0</v>
      </c>
      <c r="K51" s="14" t="n">
        <v>0.23</v>
      </c>
      <c r="L51" s="13" t="n">
        <f aca="false">IFERROR(J51*K51,0)</f>
        <v>0</v>
      </c>
      <c r="M51" s="13" t="n">
        <f aca="false">IFERROR(J51+L51,0)</f>
        <v>0</v>
      </c>
      <c r="N51" s="12" t="s">
        <v>59</v>
      </c>
    </row>
    <row r="52" s="2" customFormat="true" ht="30" hidden="false" customHeight="true" outlineLevel="0" collapsed="false">
      <c r="A52" s="7" t="n">
        <v>45</v>
      </c>
      <c r="B52" s="7" t="n">
        <v>4</v>
      </c>
      <c r="C52" s="8" t="s">
        <v>107</v>
      </c>
      <c r="D52" s="7" t="s">
        <v>137</v>
      </c>
      <c r="E52" s="8" t="s">
        <v>140</v>
      </c>
      <c r="F52" s="8" t="s">
        <v>141</v>
      </c>
      <c r="G52" s="7" t="s">
        <v>21</v>
      </c>
      <c r="H52" s="7" t="n">
        <v>1</v>
      </c>
      <c r="I52" s="9"/>
      <c r="J52" s="9" t="n">
        <f aca="false">IFERROR(H52*I52,0)</f>
        <v>0</v>
      </c>
      <c r="K52" s="10" t="n">
        <v>0.23</v>
      </c>
      <c r="L52" s="9" t="n">
        <f aca="false">IFERROR(J52*K52,0)</f>
        <v>0</v>
      </c>
      <c r="M52" s="9" t="n">
        <f aca="false">IFERROR(J52+L52,0)</f>
        <v>0</v>
      </c>
      <c r="N52" s="8" t="s">
        <v>59</v>
      </c>
    </row>
    <row r="53" s="2" customFormat="true" ht="30" hidden="false" customHeight="true" outlineLevel="0" collapsed="false">
      <c r="A53" s="11" t="n">
        <v>46</v>
      </c>
      <c r="B53" s="11" t="n">
        <v>4</v>
      </c>
      <c r="C53" s="12" t="s">
        <v>107</v>
      </c>
      <c r="D53" s="11" t="s">
        <v>108</v>
      </c>
      <c r="E53" s="12" t="s">
        <v>142</v>
      </c>
      <c r="F53" s="12" t="s">
        <v>143</v>
      </c>
      <c r="G53" s="11" t="s">
        <v>25</v>
      </c>
      <c r="H53" s="11" t="n">
        <v>300</v>
      </c>
      <c r="I53" s="13"/>
      <c r="J53" s="13" t="n">
        <f aca="false">IFERROR(H53*I53,0)</f>
        <v>0</v>
      </c>
      <c r="K53" s="14" t="n">
        <v>0.23</v>
      </c>
      <c r="L53" s="13" t="n">
        <f aca="false">IFERROR(J53*K53,0)</f>
        <v>0</v>
      </c>
      <c r="M53" s="13" t="n">
        <f aca="false">IFERROR(J53+L53,0)</f>
        <v>0</v>
      </c>
      <c r="N53" s="12" t="s">
        <v>144</v>
      </c>
    </row>
    <row r="54" s="2" customFormat="true" ht="84" hidden="false" customHeight="true" outlineLevel="0" collapsed="false">
      <c r="A54" s="7" t="n">
        <v>47</v>
      </c>
      <c r="B54" s="7" t="n">
        <v>4</v>
      </c>
      <c r="C54" s="8" t="s">
        <v>107</v>
      </c>
      <c r="D54" s="7" t="s">
        <v>98</v>
      </c>
      <c r="E54" s="8" t="s">
        <v>145</v>
      </c>
      <c r="F54" s="8" t="s">
        <v>146</v>
      </c>
      <c r="G54" s="7" t="s">
        <v>47</v>
      </c>
      <c r="H54" s="7" t="n">
        <v>21</v>
      </c>
      <c r="I54" s="9"/>
      <c r="J54" s="9" t="n">
        <f aca="false">IFERROR(H54*I54,0)</f>
        <v>0</v>
      </c>
      <c r="K54" s="10" t="n">
        <v>0.23</v>
      </c>
      <c r="L54" s="9" t="n">
        <f aca="false">IFERROR(J54*K54,0)</f>
        <v>0</v>
      </c>
      <c r="M54" s="9" t="n">
        <f aca="false">IFERROR(J54+L54,0)</f>
        <v>0</v>
      </c>
      <c r="N54" s="8" t="s">
        <v>147</v>
      </c>
    </row>
    <row r="55" s="2" customFormat="true" ht="30" hidden="false" customHeight="true" outlineLevel="0" collapsed="false">
      <c r="A55" s="7" t="n">
        <v>48</v>
      </c>
      <c r="B55" s="7" t="n">
        <v>4</v>
      </c>
      <c r="C55" s="8" t="s">
        <v>107</v>
      </c>
      <c r="D55" s="7" t="s">
        <v>108</v>
      </c>
      <c r="E55" s="8" t="s">
        <v>148</v>
      </c>
      <c r="F55" s="8" t="s">
        <v>149</v>
      </c>
      <c r="G55" s="7" t="s">
        <v>21</v>
      </c>
      <c r="H55" s="7" t="n">
        <v>1</v>
      </c>
      <c r="I55" s="9"/>
      <c r="J55" s="9" t="n">
        <f aca="false">IFERROR(H55*I55,0)</f>
        <v>0</v>
      </c>
      <c r="K55" s="10" t="n">
        <v>0.23</v>
      </c>
      <c r="L55" s="9" t="n">
        <f aca="false">IFERROR(J55*K55,0)</f>
        <v>0</v>
      </c>
      <c r="M55" s="9" t="n">
        <f aca="false">IFERROR(J55+L55,0)</f>
        <v>0</v>
      </c>
      <c r="N55" s="8" t="s">
        <v>59</v>
      </c>
    </row>
    <row r="56" s="2" customFormat="true" ht="30" hidden="false" customHeight="true" outlineLevel="0" collapsed="false">
      <c r="A56" s="11" t="n">
        <v>49</v>
      </c>
      <c r="B56" s="11" t="n">
        <v>5</v>
      </c>
      <c r="C56" s="12" t="s">
        <v>150</v>
      </c>
      <c r="D56" s="11" t="s">
        <v>151</v>
      </c>
      <c r="E56" s="12" t="s">
        <v>152</v>
      </c>
      <c r="F56" s="12" t="s">
        <v>153</v>
      </c>
      <c r="G56" s="11" t="s">
        <v>21</v>
      </c>
      <c r="H56" s="11" t="n">
        <v>1</v>
      </c>
      <c r="I56" s="13"/>
      <c r="J56" s="13" t="n">
        <f aca="false">IFERROR(H56*I56,0)</f>
        <v>0</v>
      </c>
      <c r="K56" s="14" t="n">
        <v>0.23</v>
      </c>
      <c r="L56" s="13" t="n">
        <f aca="false">IFERROR(J56*K56,0)</f>
        <v>0</v>
      </c>
      <c r="M56" s="13" t="n">
        <f aca="false">IFERROR(J56+L56,0)</f>
        <v>0</v>
      </c>
      <c r="N56" s="12" t="s">
        <v>59</v>
      </c>
    </row>
    <row r="57" s="2" customFormat="true" ht="30" hidden="false" customHeight="true" outlineLevel="0" collapsed="false">
      <c r="A57" s="7" t="n">
        <v>50</v>
      </c>
      <c r="B57" s="7" t="n">
        <v>5</v>
      </c>
      <c r="C57" s="8" t="s">
        <v>150</v>
      </c>
      <c r="D57" s="7" t="s">
        <v>151</v>
      </c>
      <c r="E57" s="8" t="s">
        <v>154</v>
      </c>
      <c r="F57" s="8" t="s">
        <v>155</v>
      </c>
      <c r="G57" s="7" t="s">
        <v>21</v>
      </c>
      <c r="H57" s="7" t="n">
        <v>1</v>
      </c>
      <c r="I57" s="9"/>
      <c r="J57" s="9" t="n">
        <f aca="false">IFERROR(H57*I57,0)</f>
        <v>0</v>
      </c>
      <c r="K57" s="10" t="n">
        <v>0.23</v>
      </c>
      <c r="L57" s="9" t="n">
        <f aca="false">IFERROR(J57*K57,0)</f>
        <v>0</v>
      </c>
      <c r="M57" s="9" t="n">
        <f aca="false">IFERROR(J57+L57,0)</f>
        <v>0</v>
      </c>
      <c r="N57" s="8" t="s">
        <v>59</v>
      </c>
    </row>
    <row r="58" s="2" customFormat="true" ht="30" hidden="false" customHeight="true" outlineLevel="0" collapsed="false">
      <c r="A58" s="11" t="n">
        <v>51</v>
      </c>
      <c r="B58" s="11" t="n">
        <v>5</v>
      </c>
      <c r="C58" s="12" t="s">
        <v>150</v>
      </c>
      <c r="D58" s="11" t="s">
        <v>151</v>
      </c>
      <c r="E58" s="12" t="s">
        <v>156</v>
      </c>
      <c r="F58" s="12" t="s">
        <v>157</v>
      </c>
      <c r="G58" s="11" t="s">
        <v>21</v>
      </c>
      <c r="H58" s="11" t="n">
        <v>1</v>
      </c>
      <c r="I58" s="13"/>
      <c r="J58" s="13" t="n">
        <f aca="false">IFERROR(H58*I58,0)</f>
        <v>0</v>
      </c>
      <c r="K58" s="14" t="n">
        <v>0.23</v>
      </c>
      <c r="L58" s="13" t="n">
        <f aca="false">IFERROR(J58*K58,0)</f>
        <v>0</v>
      </c>
      <c r="M58" s="13" t="n">
        <f aca="false">IFERROR(J58+L58,0)</f>
        <v>0</v>
      </c>
      <c r="N58" s="12" t="s">
        <v>59</v>
      </c>
    </row>
    <row r="59" s="2" customFormat="true" ht="30" hidden="false" customHeight="true" outlineLevel="0" collapsed="false">
      <c r="A59" s="7" t="n">
        <v>52</v>
      </c>
      <c r="B59" s="7" t="n">
        <v>5</v>
      </c>
      <c r="C59" s="8" t="s">
        <v>150</v>
      </c>
      <c r="D59" s="7" t="s">
        <v>151</v>
      </c>
      <c r="E59" s="8" t="s">
        <v>158</v>
      </c>
      <c r="F59" s="8" t="s">
        <v>159</v>
      </c>
      <c r="G59" s="7" t="s">
        <v>21</v>
      </c>
      <c r="H59" s="7" t="n">
        <v>1</v>
      </c>
      <c r="I59" s="9"/>
      <c r="J59" s="9" t="n">
        <f aca="false">IFERROR(H59*I59,0)</f>
        <v>0</v>
      </c>
      <c r="K59" s="10" t="n">
        <v>0.23</v>
      </c>
      <c r="L59" s="9" t="n">
        <f aca="false">IFERROR(J59*K59,0)</f>
        <v>0</v>
      </c>
      <c r="M59" s="9" t="n">
        <f aca="false">IFERROR(J59+L59,0)</f>
        <v>0</v>
      </c>
      <c r="N59" s="8" t="s">
        <v>59</v>
      </c>
    </row>
    <row r="60" s="2" customFormat="true" ht="30" hidden="false" customHeight="true" outlineLevel="0" collapsed="false">
      <c r="A60" s="11" t="n">
        <v>53</v>
      </c>
      <c r="B60" s="11" t="n">
        <v>5</v>
      </c>
      <c r="C60" s="12" t="s">
        <v>150</v>
      </c>
      <c r="D60" s="11" t="s">
        <v>151</v>
      </c>
      <c r="E60" s="12" t="s">
        <v>160</v>
      </c>
      <c r="F60" s="12" t="s">
        <v>161</v>
      </c>
      <c r="G60" s="11" t="s">
        <v>21</v>
      </c>
      <c r="H60" s="11" t="n">
        <v>1</v>
      </c>
      <c r="I60" s="13"/>
      <c r="J60" s="13" t="n">
        <f aca="false">IFERROR(H60*I60,0)</f>
        <v>0</v>
      </c>
      <c r="K60" s="14" t="n">
        <v>0.23</v>
      </c>
      <c r="L60" s="13" t="n">
        <f aca="false">IFERROR(J60*K60,0)</f>
        <v>0</v>
      </c>
      <c r="M60" s="13" t="n">
        <f aca="false">IFERROR(J60+L60,0)</f>
        <v>0</v>
      </c>
      <c r="N60" s="12" t="s">
        <v>59</v>
      </c>
    </row>
    <row r="61" s="2" customFormat="true" ht="30" hidden="false" customHeight="true" outlineLevel="0" collapsed="false">
      <c r="A61" s="7" t="n">
        <v>54</v>
      </c>
      <c r="B61" s="7" t="n">
        <v>5</v>
      </c>
      <c r="C61" s="8" t="s">
        <v>150</v>
      </c>
      <c r="D61" s="7" t="s">
        <v>151</v>
      </c>
      <c r="E61" s="8" t="s">
        <v>162</v>
      </c>
      <c r="F61" s="8" t="s">
        <v>163</v>
      </c>
      <c r="G61" s="7" t="s">
        <v>21</v>
      </c>
      <c r="H61" s="7" t="n">
        <v>1</v>
      </c>
      <c r="I61" s="9"/>
      <c r="J61" s="9" t="n">
        <f aca="false">IFERROR(H61*I61,0)</f>
        <v>0</v>
      </c>
      <c r="K61" s="10" t="n">
        <v>0.23</v>
      </c>
      <c r="L61" s="9" t="n">
        <f aca="false">IFERROR(J61*K61,0)</f>
        <v>0</v>
      </c>
      <c r="M61" s="9" t="n">
        <f aca="false">IFERROR(J61+L61,0)</f>
        <v>0</v>
      </c>
      <c r="N61" s="8" t="s">
        <v>59</v>
      </c>
    </row>
    <row r="62" s="2" customFormat="true" ht="30" hidden="false" customHeight="true" outlineLevel="0" collapsed="false">
      <c r="A62" s="11" t="n">
        <v>55</v>
      </c>
      <c r="B62" s="11" t="n">
        <v>5</v>
      </c>
      <c r="C62" s="12" t="s">
        <v>150</v>
      </c>
      <c r="D62" s="11" t="s">
        <v>164</v>
      </c>
      <c r="E62" s="12" t="s">
        <v>165</v>
      </c>
      <c r="F62" s="12" t="s">
        <v>166</v>
      </c>
      <c r="G62" s="11" t="s">
        <v>21</v>
      </c>
      <c r="H62" s="11" t="n">
        <v>1</v>
      </c>
      <c r="I62" s="13"/>
      <c r="J62" s="13" t="n">
        <f aca="false">IFERROR(H62*I62,0)</f>
        <v>0</v>
      </c>
      <c r="K62" s="14" t="n">
        <v>0.23</v>
      </c>
      <c r="L62" s="13" t="n">
        <f aca="false">IFERROR(J62*K62,0)</f>
        <v>0</v>
      </c>
      <c r="M62" s="13" t="n">
        <f aca="false">IFERROR(J62+L62,0)</f>
        <v>0</v>
      </c>
      <c r="N62" s="12" t="s">
        <v>59</v>
      </c>
    </row>
    <row r="63" s="2" customFormat="true" ht="30" hidden="false" customHeight="true" outlineLevel="0" collapsed="false">
      <c r="A63" s="7" t="n">
        <v>56</v>
      </c>
      <c r="B63" s="7" t="n">
        <v>5</v>
      </c>
      <c r="C63" s="8" t="s">
        <v>150</v>
      </c>
      <c r="D63" s="7" t="s">
        <v>151</v>
      </c>
      <c r="E63" s="8" t="s">
        <v>167</v>
      </c>
      <c r="F63" s="8" t="s">
        <v>168</v>
      </c>
      <c r="G63" s="7" t="s">
        <v>21</v>
      </c>
      <c r="H63" s="7" t="n">
        <v>1</v>
      </c>
      <c r="I63" s="9"/>
      <c r="J63" s="9" t="n">
        <f aca="false">IFERROR(H63*I63,0)</f>
        <v>0</v>
      </c>
      <c r="K63" s="10" t="n">
        <v>0.23</v>
      </c>
      <c r="L63" s="9" t="n">
        <f aca="false">IFERROR(J63*K63,0)</f>
        <v>0</v>
      </c>
      <c r="M63" s="9" t="n">
        <f aca="false">IFERROR(J63+L63,0)</f>
        <v>0</v>
      </c>
      <c r="N63" s="8" t="s">
        <v>59</v>
      </c>
    </row>
    <row r="64" s="2" customFormat="true" ht="30" hidden="false" customHeight="true" outlineLevel="0" collapsed="false">
      <c r="A64" s="11" t="n">
        <v>57</v>
      </c>
      <c r="B64" s="11" t="n">
        <v>5</v>
      </c>
      <c r="C64" s="12" t="s">
        <v>150</v>
      </c>
      <c r="D64" s="11" t="s">
        <v>151</v>
      </c>
      <c r="E64" s="12" t="s">
        <v>169</v>
      </c>
      <c r="F64" s="12" t="s">
        <v>170</v>
      </c>
      <c r="G64" s="11" t="s">
        <v>21</v>
      </c>
      <c r="H64" s="11" t="n">
        <v>1</v>
      </c>
      <c r="I64" s="13"/>
      <c r="J64" s="13" t="n">
        <f aca="false">IFERROR(H64*I64,0)</f>
        <v>0</v>
      </c>
      <c r="K64" s="14" t="n">
        <v>0.23</v>
      </c>
      <c r="L64" s="13" t="n">
        <f aca="false">IFERROR(J64*K64,0)</f>
        <v>0</v>
      </c>
      <c r="M64" s="13" t="n">
        <f aca="false">IFERROR(J64+L64,0)</f>
        <v>0</v>
      </c>
      <c r="N64" s="12" t="s">
        <v>59</v>
      </c>
    </row>
    <row r="65" s="2" customFormat="true" ht="30" hidden="false" customHeight="true" outlineLevel="0" collapsed="false">
      <c r="A65" s="7" t="n">
        <v>58</v>
      </c>
      <c r="B65" s="7" t="n">
        <v>5</v>
      </c>
      <c r="C65" s="8" t="s">
        <v>150</v>
      </c>
      <c r="D65" s="7" t="s">
        <v>171</v>
      </c>
      <c r="E65" s="8" t="s">
        <v>172</v>
      </c>
      <c r="F65" s="8" t="s">
        <v>173</v>
      </c>
      <c r="G65" s="7" t="s">
        <v>21</v>
      </c>
      <c r="H65" s="7" t="n">
        <v>1</v>
      </c>
      <c r="I65" s="9"/>
      <c r="J65" s="9" t="n">
        <f aca="false">IFERROR(H65*I65,0)</f>
        <v>0</v>
      </c>
      <c r="K65" s="10" t="n">
        <v>0.23</v>
      </c>
      <c r="L65" s="9" t="n">
        <f aca="false">IFERROR(J65*K65,0)</f>
        <v>0</v>
      </c>
      <c r="M65" s="9" t="n">
        <f aca="false">IFERROR(J65+L65,0)</f>
        <v>0</v>
      </c>
      <c r="N65" s="8" t="s">
        <v>59</v>
      </c>
    </row>
    <row r="66" s="2" customFormat="true" ht="45" hidden="false" customHeight="true" outlineLevel="0" collapsed="false">
      <c r="A66" s="7" t="n">
        <v>59</v>
      </c>
      <c r="B66" s="7" t="n">
        <v>6</v>
      </c>
      <c r="C66" s="8" t="s">
        <v>174</v>
      </c>
      <c r="D66" s="7" t="s">
        <v>175</v>
      </c>
      <c r="E66" s="8" t="s">
        <v>176</v>
      </c>
      <c r="F66" s="8" t="s">
        <v>177</v>
      </c>
      <c r="G66" s="7" t="s">
        <v>21</v>
      </c>
      <c r="H66" s="7" t="n">
        <v>1</v>
      </c>
      <c r="I66" s="9"/>
      <c r="J66" s="9" t="n">
        <f aca="false">IFERROR(H66*I66,0)</f>
        <v>0</v>
      </c>
      <c r="K66" s="10" t="n">
        <v>0.23</v>
      </c>
      <c r="L66" s="9" t="n">
        <f aca="false">IFERROR(J66*K66,0)</f>
        <v>0</v>
      </c>
      <c r="M66" s="9" t="n">
        <f aca="false">IFERROR(J66+L66,0)</f>
        <v>0</v>
      </c>
      <c r="N66" s="8" t="s">
        <v>59</v>
      </c>
    </row>
    <row r="67" s="2" customFormat="true" ht="60" hidden="false" customHeight="true" outlineLevel="0" collapsed="false">
      <c r="A67" s="7" t="n">
        <v>60</v>
      </c>
      <c r="B67" s="7" t="n">
        <v>6</v>
      </c>
      <c r="C67" s="8" t="s">
        <v>174</v>
      </c>
      <c r="D67" s="7" t="s">
        <v>178</v>
      </c>
      <c r="E67" s="8" t="s">
        <v>179</v>
      </c>
      <c r="F67" s="8" t="s">
        <v>180</v>
      </c>
      <c r="G67" s="7" t="s">
        <v>21</v>
      </c>
      <c r="H67" s="7" t="n">
        <v>1</v>
      </c>
      <c r="I67" s="9"/>
      <c r="J67" s="9" t="n">
        <f aca="false">IFERROR(H67*I67,0)</f>
        <v>0</v>
      </c>
      <c r="K67" s="10" t="n">
        <v>0.23</v>
      </c>
      <c r="L67" s="9" t="n">
        <f aca="false">IFERROR(J67*K67,0)</f>
        <v>0</v>
      </c>
      <c r="M67" s="9" t="n">
        <f aca="false">IFERROR(J67+L67,0)</f>
        <v>0</v>
      </c>
      <c r="N67" s="8" t="s">
        <v>181</v>
      </c>
    </row>
    <row r="68" s="2" customFormat="true" ht="45" hidden="false" customHeight="true" outlineLevel="0" collapsed="false">
      <c r="A68" s="7" t="n">
        <v>61</v>
      </c>
      <c r="B68" s="7" t="n">
        <v>6</v>
      </c>
      <c r="C68" s="8" t="s">
        <v>174</v>
      </c>
      <c r="D68" s="7" t="s">
        <v>178</v>
      </c>
      <c r="E68" s="8" t="s">
        <v>182</v>
      </c>
      <c r="F68" s="8" t="s">
        <v>183</v>
      </c>
      <c r="G68" s="7" t="s">
        <v>47</v>
      </c>
      <c r="H68" s="7" t="n">
        <v>300</v>
      </c>
      <c r="I68" s="9"/>
      <c r="J68" s="9" t="n">
        <f aca="false">IFERROR(H68*I68,0)</f>
        <v>0</v>
      </c>
      <c r="K68" s="10" t="n">
        <v>0.23</v>
      </c>
      <c r="L68" s="9" t="n">
        <f aca="false">IFERROR(J68*K68,0)</f>
        <v>0</v>
      </c>
      <c r="M68" s="9" t="n">
        <f aca="false">IFERROR(J68+L68,0)</f>
        <v>0</v>
      </c>
      <c r="N68" s="8" t="s">
        <v>184</v>
      </c>
    </row>
    <row r="69" s="2" customFormat="true" ht="60" hidden="false" customHeight="true" outlineLevel="0" collapsed="false">
      <c r="A69" s="7" t="n">
        <v>62</v>
      </c>
      <c r="B69" s="7" t="n">
        <v>6</v>
      </c>
      <c r="C69" s="8" t="s">
        <v>174</v>
      </c>
      <c r="D69" s="7" t="s">
        <v>178</v>
      </c>
      <c r="E69" s="8" t="s">
        <v>185</v>
      </c>
      <c r="F69" s="8" t="s">
        <v>186</v>
      </c>
      <c r="G69" s="7" t="s">
        <v>47</v>
      </c>
      <c r="H69" s="7" t="n">
        <v>350</v>
      </c>
      <c r="I69" s="9"/>
      <c r="J69" s="9" t="n">
        <f aca="false">IFERROR(H69*I69,0)</f>
        <v>0</v>
      </c>
      <c r="K69" s="10" t="n">
        <v>0.23</v>
      </c>
      <c r="L69" s="9" t="n">
        <f aca="false">IFERROR(J69*K69,0)</f>
        <v>0</v>
      </c>
      <c r="M69" s="9" t="n">
        <f aca="false">IFERROR(J69+L69,0)</f>
        <v>0</v>
      </c>
      <c r="N69" s="8" t="s">
        <v>187</v>
      </c>
    </row>
    <row r="70" s="2" customFormat="true" ht="45" hidden="false" customHeight="true" outlineLevel="0" collapsed="false">
      <c r="A70" s="7" t="n">
        <v>63</v>
      </c>
      <c r="B70" s="7" t="n">
        <v>6</v>
      </c>
      <c r="C70" s="8" t="s">
        <v>174</v>
      </c>
      <c r="D70" s="7" t="s">
        <v>178</v>
      </c>
      <c r="E70" s="8" t="s">
        <v>188</v>
      </c>
      <c r="F70" s="8" t="s">
        <v>189</v>
      </c>
      <c r="G70" s="7" t="s">
        <v>21</v>
      </c>
      <c r="H70" s="7" t="n">
        <v>1</v>
      </c>
      <c r="I70" s="9"/>
      <c r="J70" s="9" t="n">
        <f aca="false">IFERROR(H70*I70,0)</f>
        <v>0</v>
      </c>
      <c r="K70" s="10" t="n">
        <v>0.23</v>
      </c>
      <c r="L70" s="9" t="n">
        <f aca="false">IFERROR(J70*K70,0)</f>
        <v>0</v>
      </c>
      <c r="M70" s="9" t="n">
        <f aca="false">IFERROR(J70+L70,0)</f>
        <v>0</v>
      </c>
      <c r="N70" s="8" t="s">
        <v>190</v>
      </c>
    </row>
    <row r="71" s="2" customFormat="true" ht="45" hidden="false" customHeight="true" outlineLevel="0" collapsed="false">
      <c r="A71" s="7" t="n">
        <v>64</v>
      </c>
      <c r="B71" s="7" t="n">
        <v>6</v>
      </c>
      <c r="C71" s="8" t="s">
        <v>174</v>
      </c>
      <c r="D71" s="7" t="s">
        <v>178</v>
      </c>
      <c r="E71" s="8" t="s">
        <v>191</v>
      </c>
      <c r="F71" s="8" t="s">
        <v>192</v>
      </c>
      <c r="G71" s="7" t="s">
        <v>21</v>
      </c>
      <c r="H71" s="7" t="n">
        <v>1</v>
      </c>
      <c r="I71" s="9"/>
      <c r="J71" s="9" t="n">
        <f aca="false">IFERROR(H71*I71,0)</f>
        <v>0</v>
      </c>
      <c r="K71" s="10" t="n">
        <v>0.23</v>
      </c>
      <c r="L71" s="9" t="n">
        <f aca="false">IFERROR(J71*K71,0)</f>
        <v>0</v>
      </c>
      <c r="M71" s="9" t="n">
        <f aca="false">IFERROR(J71+L71,0)</f>
        <v>0</v>
      </c>
      <c r="N71" s="8" t="s">
        <v>193</v>
      </c>
    </row>
    <row r="72" s="2" customFormat="true" ht="45" hidden="false" customHeight="true" outlineLevel="0" collapsed="false">
      <c r="A72" s="7" t="n">
        <v>65</v>
      </c>
      <c r="B72" s="7" t="n">
        <v>6</v>
      </c>
      <c r="C72" s="8" t="s">
        <v>174</v>
      </c>
      <c r="D72" s="7" t="s">
        <v>178</v>
      </c>
      <c r="E72" s="8" t="s">
        <v>194</v>
      </c>
      <c r="F72" s="8" t="s">
        <v>195</v>
      </c>
      <c r="G72" s="7" t="s">
        <v>21</v>
      </c>
      <c r="H72" s="7" t="n">
        <v>1</v>
      </c>
      <c r="I72" s="9"/>
      <c r="J72" s="9" t="n">
        <f aca="false">IFERROR(H72*I72,0)</f>
        <v>0</v>
      </c>
      <c r="K72" s="10" t="n">
        <v>0.23</v>
      </c>
      <c r="L72" s="9" t="n">
        <f aca="false">IFERROR(J72*K72,0)</f>
        <v>0</v>
      </c>
      <c r="M72" s="9" t="n">
        <f aca="false">IFERROR(J72+L72,0)</f>
        <v>0</v>
      </c>
      <c r="N72" s="8" t="s">
        <v>196</v>
      </c>
    </row>
    <row r="73" s="2" customFormat="true" ht="60" hidden="false" customHeight="true" outlineLevel="0" collapsed="false">
      <c r="A73" s="7" t="n">
        <v>66</v>
      </c>
      <c r="B73" s="7" t="n">
        <v>6</v>
      </c>
      <c r="C73" s="8" t="s">
        <v>174</v>
      </c>
      <c r="D73" s="7" t="s">
        <v>178</v>
      </c>
      <c r="E73" s="8" t="s">
        <v>197</v>
      </c>
      <c r="F73" s="8" t="s">
        <v>198</v>
      </c>
      <c r="G73" s="7" t="s">
        <v>21</v>
      </c>
      <c r="H73" s="7" t="n">
        <v>1</v>
      </c>
      <c r="I73" s="9"/>
      <c r="J73" s="9" t="n">
        <f aca="false">IFERROR(H73*I73,0)</f>
        <v>0</v>
      </c>
      <c r="K73" s="10" t="n">
        <v>0.23</v>
      </c>
      <c r="L73" s="9" t="n">
        <f aca="false">IFERROR(J73*K73,0)</f>
        <v>0</v>
      </c>
      <c r="M73" s="9" t="n">
        <f aca="false">IFERROR(J73+L73,0)</f>
        <v>0</v>
      </c>
      <c r="N73" s="8" t="s">
        <v>199</v>
      </c>
    </row>
    <row r="74" s="2" customFormat="true" ht="45" hidden="false" customHeight="true" outlineLevel="0" collapsed="false">
      <c r="A74" s="7" t="n">
        <v>67</v>
      </c>
      <c r="B74" s="7" t="n">
        <v>6</v>
      </c>
      <c r="C74" s="8" t="s">
        <v>174</v>
      </c>
      <c r="D74" s="7" t="s">
        <v>178</v>
      </c>
      <c r="E74" s="8" t="s">
        <v>200</v>
      </c>
      <c r="F74" s="8" t="s">
        <v>201</v>
      </c>
      <c r="G74" s="7" t="s">
        <v>21</v>
      </c>
      <c r="H74" s="7" t="n">
        <v>1</v>
      </c>
      <c r="I74" s="9"/>
      <c r="J74" s="9" t="n">
        <f aca="false">IFERROR(H74*I74,0)</f>
        <v>0</v>
      </c>
      <c r="K74" s="10" t="n">
        <v>0.23</v>
      </c>
      <c r="L74" s="9" t="n">
        <f aca="false">IFERROR(J74*K74,0)</f>
        <v>0</v>
      </c>
      <c r="M74" s="9" t="n">
        <f aca="false">IFERROR(J74+L74,0)</f>
        <v>0</v>
      </c>
      <c r="N74" s="8" t="s">
        <v>202</v>
      </c>
    </row>
    <row r="75" s="2" customFormat="true" ht="45" hidden="false" customHeight="true" outlineLevel="0" collapsed="false">
      <c r="A75" s="7" t="n">
        <v>68</v>
      </c>
      <c r="B75" s="7" t="n">
        <v>6</v>
      </c>
      <c r="C75" s="8" t="s">
        <v>174</v>
      </c>
      <c r="D75" s="7" t="s">
        <v>178</v>
      </c>
      <c r="E75" s="8" t="s">
        <v>203</v>
      </c>
      <c r="F75" s="8" t="s">
        <v>204</v>
      </c>
      <c r="G75" s="7" t="s">
        <v>21</v>
      </c>
      <c r="H75" s="7" t="n">
        <v>1</v>
      </c>
      <c r="I75" s="9"/>
      <c r="J75" s="9" t="n">
        <f aca="false">IFERROR(H75*I75,0)</f>
        <v>0</v>
      </c>
      <c r="K75" s="10" t="n">
        <v>0.23</v>
      </c>
      <c r="L75" s="9" t="n">
        <f aca="false">IFERROR(J75*K75,0)</f>
        <v>0</v>
      </c>
      <c r="M75" s="9" t="n">
        <f aca="false">IFERROR(J75+L75,0)</f>
        <v>0</v>
      </c>
      <c r="N75" s="8" t="s">
        <v>205</v>
      </c>
    </row>
    <row r="76" s="2" customFormat="true" ht="60" hidden="false" customHeight="true" outlineLevel="0" collapsed="false">
      <c r="A76" s="7" t="n">
        <v>69</v>
      </c>
      <c r="B76" s="7" t="n">
        <v>6</v>
      </c>
      <c r="C76" s="8" t="s">
        <v>174</v>
      </c>
      <c r="D76" s="7" t="s">
        <v>178</v>
      </c>
      <c r="E76" s="8" t="s">
        <v>206</v>
      </c>
      <c r="F76" s="8" t="s">
        <v>207</v>
      </c>
      <c r="G76" s="7" t="s">
        <v>21</v>
      </c>
      <c r="H76" s="7" t="n">
        <v>1</v>
      </c>
      <c r="I76" s="9"/>
      <c r="J76" s="9" t="n">
        <f aca="false">IFERROR(H76*I76,0)</f>
        <v>0</v>
      </c>
      <c r="K76" s="10" t="n">
        <v>0.23</v>
      </c>
      <c r="L76" s="9" t="n">
        <f aca="false">IFERROR(J76*K76,0)</f>
        <v>0</v>
      </c>
      <c r="M76" s="9" t="n">
        <f aca="false">IFERROR(J76+L76,0)</f>
        <v>0</v>
      </c>
      <c r="N76" s="8" t="s">
        <v>208</v>
      </c>
    </row>
    <row r="77" s="2" customFormat="true" ht="60" hidden="false" customHeight="true" outlineLevel="0" collapsed="false">
      <c r="A77" s="7" t="n">
        <v>70</v>
      </c>
      <c r="B77" s="7" t="n">
        <v>6</v>
      </c>
      <c r="C77" s="8" t="s">
        <v>174</v>
      </c>
      <c r="D77" s="7" t="s">
        <v>178</v>
      </c>
      <c r="E77" s="8" t="s">
        <v>209</v>
      </c>
      <c r="F77" s="8" t="s">
        <v>210</v>
      </c>
      <c r="G77" s="7" t="s">
        <v>21</v>
      </c>
      <c r="H77" s="7" t="n">
        <v>1</v>
      </c>
      <c r="I77" s="9"/>
      <c r="J77" s="9" t="n">
        <f aca="false">IFERROR(H77*I77,0)</f>
        <v>0</v>
      </c>
      <c r="K77" s="10" t="n">
        <v>0.23</v>
      </c>
      <c r="L77" s="9" t="n">
        <f aca="false">IFERROR(J77*K77,0)</f>
        <v>0</v>
      </c>
      <c r="M77" s="9" t="n">
        <f aca="false">IFERROR(J77+L77,0)</f>
        <v>0</v>
      </c>
      <c r="N77" s="8" t="s">
        <v>211</v>
      </c>
    </row>
    <row r="78" s="2" customFormat="true" ht="45" hidden="false" customHeight="true" outlineLevel="0" collapsed="false">
      <c r="A78" s="7" t="n">
        <v>71</v>
      </c>
      <c r="B78" s="7" t="n">
        <v>6</v>
      </c>
      <c r="C78" s="8" t="s">
        <v>174</v>
      </c>
      <c r="D78" s="7" t="s">
        <v>178</v>
      </c>
      <c r="E78" s="8" t="s">
        <v>212</v>
      </c>
      <c r="F78" s="8" t="s">
        <v>213</v>
      </c>
      <c r="G78" s="7" t="s">
        <v>21</v>
      </c>
      <c r="H78" s="7" t="n">
        <v>1</v>
      </c>
      <c r="I78" s="9"/>
      <c r="J78" s="9" t="n">
        <f aca="false">IFERROR(H78*I78,0)</f>
        <v>0</v>
      </c>
      <c r="K78" s="10" t="n">
        <v>0.23</v>
      </c>
      <c r="L78" s="9" t="n">
        <f aca="false">IFERROR(J78*K78,0)</f>
        <v>0</v>
      </c>
      <c r="M78" s="9" t="n">
        <f aca="false">IFERROR(J78+L78,0)</f>
        <v>0</v>
      </c>
      <c r="N78" s="8" t="s">
        <v>214</v>
      </c>
    </row>
    <row r="79" s="2" customFormat="true" ht="60" hidden="false" customHeight="true" outlineLevel="0" collapsed="false">
      <c r="A79" s="7" t="n">
        <v>72</v>
      </c>
      <c r="B79" s="7" t="n">
        <v>6</v>
      </c>
      <c r="C79" s="8" t="s">
        <v>174</v>
      </c>
      <c r="D79" s="7" t="s">
        <v>178</v>
      </c>
      <c r="E79" s="8" t="s">
        <v>215</v>
      </c>
      <c r="F79" s="8" t="s">
        <v>216</v>
      </c>
      <c r="G79" s="7" t="s">
        <v>21</v>
      </c>
      <c r="H79" s="7" t="n">
        <v>1</v>
      </c>
      <c r="I79" s="9"/>
      <c r="J79" s="9" t="n">
        <f aca="false">IFERROR(H79*I79,0)</f>
        <v>0</v>
      </c>
      <c r="K79" s="10" t="n">
        <v>0.23</v>
      </c>
      <c r="L79" s="9" t="n">
        <f aca="false">IFERROR(J79*K79,0)</f>
        <v>0</v>
      </c>
      <c r="M79" s="9" t="n">
        <f aca="false">IFERROR(J79+L79,0)</f>
        <v>0</v>
      </c>
      <c r="N79" s="8" t="s">
        <v>217</v>
      </c>
    </row>
    <row r="80" s="2" customFormat="true" ht="78" hidden="false" customHeight="true" outlineLevel="0" collapsed="false">
      <c r="A80" s="7" t="n">
        <v>73</v>
      </c>
      <c r="B80" s="7" t="n">
        <v>6</v>
      </c>
      <c r="C80" s="8" t="s">
        <v>174</v>
      </c>
      <c r="D80" s="7" t="s">
        <v>178</v>
      </c>
      <c r="E80" s="8" t="s">
        <v>218</v>
      </c>
      <c r="F80" s="8" t="s">
        <v>219</v>
      </c>
      <c r="G80" s="7" t="s">
        <v>21</v>
      </c>
      <c r="H80" s="7" t="n">
        <v>1</v>
      </c>
      <c r="I80" s="9"/>
      <c r="J80" s="9" t="n">
        <f aca="false">IFERROR(H80*I80,0)</f>
        <v>0</v>
      </c>
      <c r="K80" s="10" t="n">
        <v>0.23</v>
      </c>
      <c r="L80" s="9" t="n">
        <f aca="false">IFERROR(J80*K80,0)</f>
        <v>0</v>
      </c>
      <c r="M80" s="9" t="n">
        <f aca="false">IFERROR(J80+L80,0)</f>
        <v>0</v>
      </c>
      <c r="N80" s="8" t="s">
        <v>220</v>
      </c>
    </row>
    <row r="81" s="2" customFormat="true" ht="45" hidden="false" customHeight="true" outlineLevel="0" collapsed="false">
      <c r="A81" s="7" t="n">
        <v>74</v>
      </c>
      <c r="B81" s="7" t="n">
        <v>6</v>
      </c>
      <c r="C81" s="8" t="s">
        <v>174</v>
      </c>
      <c r="D81" s="7" t="s">
        <v>175</v>
      </c>
      <c r="E81" s="8" t="s">
        <v>221</v>
      </c>
      <c r="F81" s="8" t="s">
        <v>222</v>
      </c>
      <c r="G81" s="7" t="s">
        <v>63</v>
      </c>
      <c r="H81" s="7" t="n">
        <v>30</v>
      </c>
      <c r="I81" s="9"/>
      <c r="J81" s="9" t="n">
        <f aca="false">IFERROR(H81*I81,0)</f>
        <v>0</v>
      </c>
      <c r="K81" s="10" t="n">
        <v>0.23</v>
      </c>
      <c r="L81" s="9" t="n">
        <f aca="false">IFERROR(J81*K81,0)</f>
        <v>0</v>
      </c>
      <c r="M81" s="9" t="n">
        <f aca="false">IFERROR(J81+L81,0)</f>
        <v>0</v>
      </c>
      <c r="N81" s="8" t="s">
        <v>59</v>
      </c>
    </row>
    <row r="82" s="2" customFormat="true" ht="45" hidden="false" customHeight="true" outlineLevel="0" collapsed="false">
      <c r="A82" s="7" t="n">
        <v>75</v>
      </c>
      <c r="B82" s="7" t="n">
        <v>6</v>
      </c>
      <c r="C82" s="8" t="s">
        <v>174</v>
      </c>
      <c r="D82" s="7" t="s">
        <v>175</v>
      </c>
      <c r="E82" s="8" t="s">
        <v>223</v>
      </c>
      <c r="F82" s="8" t="s">
        <v>224</v>
      </c>
      <c r="G82" s="7" t="s">
        <v>21</v>
      </c>
      <c r="H82" s="7" t="n">
        <v>1</v>
      </c>
      <c r="I82" s="9"/>
      <c r="J82" s="9" t="n">
        <f aca="false">IFERROR(H82*I82,0)</f>
        <v>0</v>
      </c>
      <c r="K82" s="10" t="n">
        <v>0.23</v>
      </c>
      <c r="L82" s="9" t="n">
        <f aca="false">IFERROR(J82*K82,0)</f>
        <v>0</v>
      </c>
      <c r="M82" s="9" t="n">
        <f aca="false">IFERROR(J82+L82,0)</f>
        <v>0</v>
      </c>
      <c r="N82" s="8" t="s">
        <v>59</v>
      </c>
    </row>
    <row r="83" s="2" customFormat="true" ht="45" hidden="false" customHeight="true" outlineLevel="0" collapsed="false">
      <c r="A83" s="7" t="n">
        <v>76</v>
      </c>
      <c r="B83" s="7" t="n">
        <v>6</v>
      </c>
      <c r="C83" s="8" t="s">
        <v>174</v>
      </c>
      <c r="D83" s="7" t="s">
        <v>175</v>
      </c>
      <c r="E83" s="8" t="s">
        <v>225</v>
      </c>
      <c r="F83" s="8" t="s">
        <v>226</v>
      </c>
      <c r="G83" s="7" t="s">
        <v>21</v>
      </c>
      <c r="H83" s="7" t="n">
        <v>1</v>
      </c>
      <c r="I83" s="9"/>
      <c r="J83" s="9" t="n">
        <f aca="false">IFERROR(H83*I83,0)</f>
        <v>0</v>
      </c>
      <c r="K83" s="10" t="n">
        <v>0.23</v>
      </c>
      <c r="L83" s="9" t="n">
        <f aca="false">IFERROR(J83*K83,0)</f>
        <v>0</v>
      </c>
      <c r="M83" s="9" t="n">
        <f aca="false">IFERROR(J83+L83,0)</f>
        <v>0</v>
      </c>
      <c r="N83" s="8" t="s">
        <v>59</v>
      </c>
    </row>
    <row r="84" s="2" customFormat="true" ht="45" hidden="false" customHeight="true" outlineLevel="0" collapsed="false">
      <c r="A84" s="7" t="n">
        <v>77</v>
      </c>
      <c r="B84" s="7" t="n">
        <v>6</v>
      </c>
      <c r="C84" s="8" t="s">
        <v>174</v>
      </c>
      <c r="D84" s="7" t="s">
        <v>227</v>
      </c>
      <c r="E84" s="8" t="s">
        <v>228</v>
      </c>
      <c r="F84" s="8" t="s">
        <v>229</v>
      </c>
      <c r="G84" s="7" t="s">
        <v>21</v>
      </c>
      <c r="H84" s="7" t="n">
        <v>1</v>
      </c>
      <c r="I84" s="9"/>
      <c r="J84" s="9" t="n">
        <f aca="false">IFERROR(H84*I84,0)</f>
        <v>0</v>
      </c>
      <c r="K84" s="10" t="n">
        <v>0.23</v>
      </c>
      <c r="L84" s="9" t="n">
        <f aca="false">IFERROR(J84*K84,0)</f>
        <v>0</v>
      </c>
      <c r="M84" s="9" t="n">
        <f aca="false">IFERROR(J84+L84,0)</f>
        <v>0</v>
      </c>
      <c r="N84" s="8" t="s">
        <v>59</v>
      </c>
    </row>
    <row r="85" s="2" customFormat="true" ht="45" hidden="false" customHeight="true" outlineLevel="0" collapsed="false">
      <c r="A85" s="7" t="n">
        <v>78</v>
      </c>
      <c r="B85" s="7" t="n">
        <v>6</v>
      </c>
      <c r="C85" s="8" t="s">
        <v>174</v>
      </c>
      <c r="D85" s="7" t="s">
        <v>230</v>
      </c>
      <c r="E85" s="8" t="s">
        <v>231</v>
      </c>
      <c r="F85" s="8" t="s">
        <v>232</v>
      </c>
      <c r="G85" s="7" t="s">
        <v>21</v>
      </c>
      <c r="H85" s="7" t="n">
        <v>1</v>
      </c>
      <c r="I85" s="9"/>
      <c r="J85" s="9" t="n">
        <f aca="false">IFERROR(H85*I85,0)</f>
        <v>0</v>
      </c>
      <c r="K85" s="10" t="n">
        <v>0.23</v>
      </c>
      <c r="L85" s="9" t="n">
        <f aca="false">IFERROR(J85*K85,0)</f>
        <v>0</v>
      </c>
      <c r="M85" s="9" t="n">
        <f aca="false">IFERROR(J85+L85,0)</f>
        <v>0</v>
      </c>
      <c r="N85" s="8" t="s">
        <v>59</v>
      </c>
    </row>
    <row r="86" s="2" customFormat="true" ht="90" hidden="false" customHeight="true" outlineLevel="0" collapsed="false">
      <c r="A86" s="7" t="n">
        <v>79</v>
      </c>
      <c r="B86" s="7" t="n">
        <v>6</v>
      </c>
      <c r="C86" s="8" t="s">
        <v>174</v>
      </c>
      <c r="D86" s="7" t="s">
        <v>230</v>
      </c>
      <c r="E86" s="8" t="s">
        <v>233</v>
      </c>
      <c r="F86" s="8" t="s">
        <v>234</v>
      </c>
      <c r="G86" s="7" t="s">
        <v>25</v>
      </c>
      <c r="H86" s="7" t="n">
        <v>614</v>
      </c>
      <c r="I86" s="9"/>
      <c r="J86" s="9" t="n">
        <f aca="false">IFERROR(H86*I86,0)</f>
        <v>0</v>
      </c>
      <c r="K86" s="10" t="n">
        <v>0.23</v>
      </c>
      <c r="L86" s="9" t="n">
        <f aca="false">IFERROR(J86*K86,0)</f>
        <v>0</v>
      </c>
      <c r="M86" s="9" t="n">
        <f aca="false">IFERROR(J86+L86,0)</f>
        <v>0</v>
      </c>
      <c r="N86" s="8" t="s">
        <v>235</v>
      </c>
    </row>
    <row r="87" s="2" customFormat="true" ht="45" hidden="false" customHeight="true" outlineLevel="0" collapsed="false">
      <c r="A87" s="7" t="n">
        <v>80</v>
      </c>
      <c r="B87" s="7" t="n">
        <v>6</v>
      </c>
      <c r="C87" s="8" t="s">
        <v>174</v>
      </c>
      <c r="D87" s="7" t="s">
        <v>230</v>
      </c>
      <c r="E87" s="8" t="s">
        <v>236</v>
      </c>
      <c r="F87" s="8" t="s">
        <v>237</v>
      </c>
      <c r="G87" s="7" t="s">
        <v>21</v>
      </c>
      <c r="H87" s="7" t="n">
        <v>1</v>
      </c>
      <c r="I87" s="9"/>
      <c r="J87" s="9" t="n">
        <f aca="false">IFERROR(H87*I87,0)</f>
        <v>0</v>
      </c>
      <c r="K87" s="10" t="n">
        <v>0.23</v>
      </c>
      <c r="L87" s="9" t="n">
        <f aca="false">IFERROR(J87*K87,0)</f>
        <v>0</v>
      </c>
      <c r="M87" s="9" t="n">
        <f aca="false">IFERROR(J87+L87,0)</f>
        <v>0</v>
      </c>
      <c r="N87" s="8" t="s">
        <v>59</v>
      </c>
    </row>
    <row r="88" s="2" customFormat="true" ht="78" hidden="false" customHeight="true" outlineLevel="0" collapsed="false">
      <c r="A88" s="7" t="n">
        <v>81</v>
      </c>
      <c r="B88" s="7" t="n">
        <v>6</v>
      </c>
      <c r="C88" s="8" t="s">
        <v>174</v>
      </c>
      <c r="D88" s="7" t="s">
        <v>238</v>
      </c>
      <c r="E88" s="8" t="s">
        <v>239</v>
      </c>
      <c r="F88" s="8" t="s">
        <v>240</v>
      </c>
      <c r="G88" s="7" t="s">
        <v>241</v>
      </c>
      <c r="H88" s="7" t="n">
        <v>21</v>
      </c>
      <c r="I88" s="9"/>
      <c r="J88" s="9" t="n">
        <f aca="false">IFERROR(H88*I88,0)</f>
        <v>0</v>
      </c>
      <c r="K88" s="10" t="n">
        <v>0.23</v>
      </c>
      <c r="L88" s="9" t="n">
        <f aca="false">IFERROR(J88*K88,0)</f>
        <v>0</v>
      </c>
      <c r="M88" s="9" t="n">
        <f aca="false">IFERROR(J88+L88,0)</f>
        <v>0</v>
      </c>
      <c r="N88" s="8" t="s">
        <v>242</v>
      </c>
    </row>
    <row r="89" s="2" customFormat="true" ht="78" hidden="false" customHeight="true" outlineLevel="0" collapsed="false">
      <c r="A89" s="7" t="n">
        <v>82</v>
      </c>
      <c r="B89" s="7" t="n">
        <v>6</v>
      </c>
      <c r="C89" s="8" t="s">
        <v>174</v>
      </c>
      <c r="D89" s="7" t="s">
        <v>238</v>
      </c>
      <c r="E89" s="8" t="s">
        <v>243</v>
      </c>
      <c r="F89" s="8" t="s">
        <v>244</v>
      </c>
      <c r="G89" s="7" t="s">
        <v>21</v>
      </c>
      <c r="H89" s="7" t="n">
        <v>1</v>
      </c>
      <c r="I89" s="9"/>
      <c r="J89" s="9" t="n">
        <f aca="false">IFERROR(H89*I89,0)</f>
        <v>0</v>
      </c>
      <c r="K89" s="10" t="n">
        <v>0.23</v>
      </c>
      <c r="L89" s="9" t="n">
        <f aca="false">IFERROR(J89*K89,0)</f>
        <v>0</v>
      </c>
      <c r="M89" s="9" t="n">
        <f aca="false">IFERROR(J89+L89,0)</f>
        <v>0</v>
      </c>
      <c r="N89" s="8" t="s">
        <v>245</v>
      </c>
    </row>
    <row r="90" s="2" customFormat="true" ht="60" hidden="false" customHeight="true" outlineLevel="0" collapsed="false">
      <c r="A90" s="7" t="n">
        <v>83</v>
      </c>
      <c r="B90" s="7" t="n">
        <v>6</v>
      </c>
      <c r="C90" s="8" t="s">
        <v>174</v>
      </c>
      <c r="D90" s="7" t="s">
        <v>175</v>
      </c>
      <c r="E90" s="8" t="s">
        <v>246</v>
      </c>
      <c r="F90" s="8" t="s">
        <v>247</v>
      </c>
      <c r="G90" s="7" t="s">
        <v>21</v>
      </c>
      <c r="H90" s="7" t="n">
        <v>1</v>
      </c>
      <c r="I90" s="9"/>
      <c r="J90" s="9" t="n">
        <f aca="false">IFERROR(H90*I90,0)</f>
        <v>0</v>
      </c>
      <c r="K90" s="10" t="n">
        <v>0.23</v>
      </c>
      <c r="L90" s="9" t="n">
        <f aca="false">IFERROR(J90*K90,0)</f>
        <v>0</v>
      </c>
      <c r="M90" s="9" t="n">
        <f aca="false">IFERROR(J90+L90,0)</f>
        <v>0</v>
      </c>
      <c r="N90" s="8" t="s">
        <v>248</v>
      </c>
    </row>
    <row r="91" s="2" customFormat="true" ht="60" hidden="false" customHeight="true" outlineLevel="0" collapsed="false">
      <c r="A91" s="7" t="n">
        <v>84</v>
      </c>
      <c r="B91" s="7" t="n">
        <v>6</v>
      </c>
      <c r="C91" s="8" t="s">
        <v>174</v>
      </c>
      <c r="D91" s="7" t="s">
        <v>175</v>
      </c>
      <c r="E91" s="8" t="s">
        <v>249</v>
      </c>
      <c r="F91" s="8" t="s">
        <v>250</v>
      </c>
      <c r="G91" s="7" t="s">
        <v>21</v>
      </c>
      <c r="H91" s="7" t="n">
        <v>1</v>
      </c>
      <c r="I91" s="9"/>
      <c r="J91" s="9" t="n">
        <f aca="false">IFERROR(H91*I91,0)</f>
        <v>0</v>
      </c>
      <c r="K91" s="10" t="n">
        <v>0.23</v>
      </c>
      <c r="L91" s="9" t="n">
        <f aca="false">IFERROR(J91*K91,0)</f>
        <v>0</v>
      </c>
      <c r="M91" s="9" t="n">
        <f aca="false">IFERROR(J91+L91,0)</f>
        <v>0</v>
      </c>
      <c r="N91" s="8" t="s">
        <v>251</v>
      </c>
    </row>
    <row r="92" s="2" customFormat="true" ht="45" hidden="false" customHeight="true" outlineLevel="0" collapsed="false">
      <c r="A92" s="7" t="n">
        <v>85</v>
      </c>
      <c r="B92" s="7" t="n">
        <v>6</v>
      </c>
      <c r="C92" s="8" t="s">
        <v>174</v>
      </c>
      <c r="D92" s="7" t="s">
        <v>175</v>
      </c>
      <c r="E92" s="8" t="s">
        <v>252</v>
      </c>
      <c r="F92" s="8" t="s">
        <v>253</v>
      </c>
      <c r="G92" s="7" t="s">
        <v>21</v>
      </c>
      <c r="H92" s="7" t="n">
        <v>1</v>
      </c>
      <c r="I92" s="9"/>
      <c r="J92" s="9" t="n">
        <f aca="false">IFERROR(H92*I92,0)</f>
        <v>0</v>
      </c>
      <c r="K92" s="10" t="n">
        <v>0.23</v>
      </c>
      <c r="L92" s="9" t="n">
        <f aca="false">IFERROR(J92*K92,0)</f>
        <v>0</v>
      </c>
      <c r="M92" s="9" t="n">
        <f aca="false">IFERROR(J92+L92,0)</f>
        <v>0</v>
      </c>
      <c r="N92" s="8" t="s">
        <v>59</v>
      </c>
    </row>
    <row r="93" s="2" customFormat="true" ht="45" hidden="false" customHeight="true" outlineLevel="0" collapsed="false">
      <c r="A93" s="7" t="n">
        <v>86</v>
      </c>
      <c r="B93" s="7" t="n">
        <v>6</v>
      </c>
      <c r="C93" s="8" t="s">
        <v>174</v>
      </c>
      <c r="D93" s="7" t="s">
        <v>175</v>
      </c>
      <c r="E93" s="8" t="s">
        <v>254</v>
      </c>
      <c r="F93" s="8" t="s">
        <v>255</v>
      </c>
      <c r="G93" s="7" t="s">
        <v>21</v>
      </c>
      <c r="H93" s="7" t="n">
        <v>1</v>
      </c>
      <c r="I93" s="9"/>
      <c r="J93" s="9" t="n">
        <f aca="false">IFERROR(H93*I93,0)</f>
        <v>0</v>
      </c>
      <c r="K93" s="10" t="n">
        <v>0.23</v>
      </c>
      <c r="L93" s="9" t="n">
        <f aca="false">IFERROR(J93*K93,0)</f>
        <v>0</v>
      </c>
      <c r="M93" s="9" t="n">
        <f aca="false">IFERROR(J93+L93,0)</f>
        <v>0</v>
      </c>
      <c r="N93" s="8" t="s">
        <v>59</v>
      </c>
    </row>
    <row r="94" s="2" customFormat="true" ht="60" hidden="false" customHeight="true" outlineLevel="0" collapsed="false">
      <c r="A94" s="7" t="n">
        <v>87</v>
      </c>
      <c r="B94" s="7" t="n">
        <v>6</v>
      </c>
      <c r="C94" s="8" t="s">
        <v>174</v>
      </c>
      <c r="D94" s="7" t="s">
        <v>175</v>
      </c>
      <c r="E94" s="8" t="s">
        <v>256</v>
      </c>
      <c r="F94" s="8" t="s">
        <v>257</v>
      </c>
      <c r="G94" s="7" t="s">
        <v>21</v>
      </c>
      <c r="H94" s="7" t="n">
        <v>1</v>
      </c>
      <c r="I94" s="9"/>
      <c r="J94" s="9" t="n">
        <f aca="false">IFERROR(H94*I94,0)</f>
        <v>0</v>
      </c>
      <c r="K94" s="10" t="n">
        <v>0.23</v>
      </c>
      <c r="L94" s="9" t="n">
        <f aca="false">IFERROR(J94*K94,0)</f>
        <v>0</v>
      </c>
      <c r="M94" s="9" t="n">
        <f aca="false">IFERROR(J94+L94,0)</f>
        <v>0</v>
      </c>
      <c r="N94" s="8" t="s">
        <v>59</v>
      </c>
    </row>
    <row r="95" s="2" customFormat="true" ht="30" hidden="false" customHeight="true" outlineLevel="0" collapsed="false">
      <c r="A95" s="7" t="n">
        <v>88</v>
      </c>
      <c r="B95" s="7" t="n">
        <v>7</v>
      </c>
      <c r="C95" s="8" t="s">
        <v>258</v>
      </c>
      <c r="D95" s="7" t="s">
        <v>259</v>
      </c>
      <c r="E95" s="8" t="s">
        <v>260</v>
      </c>
      <c r="F95" s="8" t="s">
        <v>261</v>
      </c>
      <c r="G95" s="7" t="s">
        <v>21</v>
      </c>
      <c r="H95" s="7" t="n">
        <v>1</v>
      </c>
      <c r="I95" s="9"/>
      <c r="J95" s="9" t="n">
        <f aca="false">IFERROR(H95*I95,0)</f>
        <v>0</v>
      </c>
      <c r="K95" s="10" t="n">
        <v>0.23</v>
      </c>
      <c r="L95" s="9" t="n">
        <f aca="false">IFERROR(J95*K95,0)</f>
        <v>0</v>
      </c>
      <c r="M95" s="9" t="n">
        <f aca="false">IFERROR(J95+L95,0)</f>
        <v>0</v>
      </c>
      <c r="N95" s="8" t="s">
        <v>59</v>
      </c>
    </row>
    <row r="96" s="2" customFormat="true" ht="30" hidden="false" customHeight="true" outlineLevel="0" collapsed="false">
      <c r="A96" s="11" t="n">
        <v>89</v>
      </c>
      <c r="B96" s="11" t="n">
        <v>7</v>
      </c>
      <c r="C96" s="12" t="s">
        <v>258</v>
      </c>
      <c r="D96" s="11" t="s">
        <v>259</v>
      </c>
      <c r="E96" s="12" t="s">
        <v>262</v>
      </c>
      <c r="F96" s="12" t="s">
        <v>263</v>
      </c>
      <c r="G96" s="11" t="s">
        <v>21</v>
      </c>
      <c r="H96" s="11" t="n">
        <v>1</v>
      </c>
      <c r="I96" s="13"/>
      <c r="J96" s="13" t="n">
        <f aca="false">IFERROR(H96*I96,0)</f>
        <v>0</v>
      </c>
      <c r="K96" s="14" t="n">
        <v>0.23</v>
      </c>
      <c r="L96" s="13" t="n">
        <f aca="false">IFERROR(J96*K96,0)</f>
        <v>0</v>
      </c>
      <c r="M96" s="13" t="n">
        <f aca="false">IFERROR(J96+L96,0)</f>
        <v>0</v>
      </c>
      <c r="N96" s="12" t="s">
        <v>59</v>
      </c>
    </row>
    <row r="97" s="2" customFormat="true" ht="30" hidden="false" customHeight="true" outlineLevel="0" collapsed="false">
      <c r="A97" s="7" t="n">
        <v>90</v>
      </c>
      <c r="B97" s="7" t="n">
        <v>7</v>
      </c>
      <c r="C97" s="8" t="s">
        <v>258</v>
      </c>
      <c r="D97" s="7" t="s">
        <v>264</v>
      </c>
      <c r="E97" s="8" t="s">
        <v>265</v>
      </c>
      <c r="F97" s="8" t="s">
        <v>266</v>
      </c>
      <c r="G97" s="7" t="s">
        <v>21</v>
      </c>
      <c r="H97" s="7" t="n">
        <v>1</v>
      </c>
      <c r="I97" s="9"/>
      <c r="J97" s="9" t="n">
        <f aca="false">IFERROR(H97*I97,0)</f>
        <v>0</v>
      </c>
      <c r="K97" s="10" t="n">
        <v>0.23</v>
      </c>
      <c r="L97" s="9" t="n">
        <f aca="false">IFERROR(J97*K97,0)</f>
        <v>0</v>
      </c>
      <c r="M97" s="9" t="n">
        <f aca="false">IFERROR(J97+L97,0)</f>
        <v>0</v>
      </c>
      <c r="N97" s="8" t="s">
        <v>59</v>
      </c>
    </row>
    <row r="98" s="2" customFormat="true" ht="30" hidden="false" customHeight="true" outlineLevel="0" collapsed="false">
      <c r="A98" s="11" t="n">
        <v>91</v>
      </c>
      <c r="B98" s="11" t="n">
        <v>7</v>
      </c>
      <c r="C98" s="12" t="s">
        <v>258</v>
      </c>
      <c r="D98" s="11" t="s">
        <v>259</v>
      </c>
      <c r="E98" s="12" t="s">
        <v>267</v>
      </c>
      <c r="F98" s="12" t="s">
        <v>268</v>
      </c>
      <c r="G98" s="11" t="s">
        <v>21</v>
      </c>
      <c r="H98" s="11" t="n">
        <v>1</v>
      </c>
      <c r="I98" s="13"/>
      <c r="J98" s="13" t="n">
        <f aca="false">IFERROR(H98*I98,0)</f>
        <v>0</v>
      </c>
      <c r="K98" s="14" t="n">
        <v>0.23</v>
      </c>
      <c r="L98" s="13" t="n">
        <f aca="false">IFERROR(J98*K98,0)</f>
        <v>0</v>
      </c>
      <c r="M98" s="13" t="n">
        <f aca="false">IFERROR(J98+L98,0)</f>
        <v>0</v>
      </c>
      <c r="N98" s="12" t="s">
        <v>59</v>
      </c>
    </row>
    <row r="99" customFormat="false" ht="30" hidden="false" customHeight="true" outlineLevel="0" collapsed="false">
      <c r="A99" s="7" t="n">
        <v>92</v>
      </c>
      <c r="B99" s="7" t="n">
        <v>7</v>
      </c>
      <c r="C99" s="8" t="s">
        <v>258</v>
      </c>
      <c r="D99" s="7" t="s">
        <v>269</v>
      </c>
      <c r="E99" s="8" t="s">
        <v>270</v>
      </c>
      <c r="F99" s="8" t="s">
        <v>271</v>
      </c>
      <c r="G99" s="7" t="s">
        <v>21</v>
      </c>
      <c r="H99" s="7" t="n">
        <v>1</v>
      </c>
      <c r="I99" s="9"/>
      <c r="J99" s="9" t="n">
        <f aca="false">IFERROR(H99*I99,0)</f>
        <v>0</v>
      </c>
      <c r="K99" s="10" t="n">
        <v>0.23</v>
      </c>
      <c r="L99" s="9" t="n">
        <f aca="false">IFERROR(J99*K99,0)</f>
        <v>0</v>
      </c>
      <c r="M99" s="9" t="n">
        <f aca="false">IFERROR(J99+L99,0)</f>
        <v>0</v>
      </c>
      <c r="N99" s="8" t="s">
        <v>59</v>
      </c>
      <c r="O99" s="2"/>
    </row>
    <row r="100" customFormat="false" ht="34.5" hidden="false" customHeight="true" outlineLevel="0" collapsed="false">
      <c r="A100" s="11" t="n">
        <v>93</v>
      </c>
      <c r="B100" s="11" t="n">
        <v>8</v>
      </c>
      <c r="C100" s="12" t="s">
        <v>272</v>
      </c>
      <c r="D100" s="11" t="s">
        <v>273</v>
      </c>
      <c r="E100" s="12" t="s">
        <v>274</v>
      </c>
      <c r="F100" s="12" t="s">
        <v>275</v>
      </c>
      <c r="G100" s="11" t="s">
        <v>21</v>
      </c>
      <c r="H100" s="11" t="n">
        <v>1</v>
      </c>
      <c r="I100" s="13"/>
      <c r="J100" s="13" t="n">
        <f aca="false">IFERROR(H100*I100,0)</f>
        <v>0</v>
      </c>
      <c r="K100" s="14" t="n">
        <v>0.23</v>
      </c>
      <c r="L100" s="13" t="n">
        <f aca="false">IFERROR(J100*K100,0)</f>
        <v>0</v>
      </c>
      <c r="M100" s="13" t="n">
        <f aca="false">IFERROR(J100+L100,0)</f>
        <v>0</v>
      </c>
      <c r="N100" s="12" t="s">
        <v>59</v>
      </c>
      <c r="O100" s="2"/>
    </row>
    <row r="101" customFormat="false" ht="34.5" hidden="false" customHeight="true" outlineLevel="0" collapsed="false">
      <c r="A101" s="7" t="n">
        <v>94</v>
      </c>
      <c r="B101" s="7" t="n">
        <v>8</v>
      </c>
      <c r="C101" s="8" t="s">
        <v>272</v>
      </c>
      <c r="D101" s="7" t="s">
        <v>276</v>
      </c>
      <c r="E101" s="8" t="s">
        <v>277</v>
      </c>
      <c r="F101" s="8" t="s">
        <v>278</v>
      </c>
      <c r="G101" s="7" t="s">
        <v>21</v>
      </c>
      <c r="H101" s="7" t="n">
        <v>1</v>
      </c>
      <c r="I101" s="9"/>
      <c r="J101" s="9" t="n">
        <f aca="false">IFERROR(H101*I101,0)</f>
        <v>0</v>
      </c>
      <c r="K101" s="10" t="n">
        <v>0.23</v>
      </c>
      <c r="L101" s="9" t="n">
        <f aca="false">IFERROR(J101*K101,0)</f>
        <v>0</v>
      </c>
      <c r="M101" s="9" t="n">
        <f aca="false">IFERROR(J101+L101,0)</f>
        <v>0</v>
      </c>
      <c r="N101" s="8" t="s">
        <v>59</v>
      </c>
      <c r="O101" s="2"/>
    </row>
    <row r="102" customFormat="false" ht="34.5" hidden="false" customHeight="true" outlineLevel="0" collapsed="false">
      <c r="A102" s="11" t="n">
        <v>95</v>
      </c>
      <c r="B102" s="11" t="n">
        <v>8</v>
      </c>
      <c r="C102" s="12" t="s">
        <v>272</v>
      </c>
      <c r="D102" s="11" t="s">
        <v>279</v>
      </c>
      <c r="E102" s="12" t="s">
        <v>280</v>
      </c>
      <c r="F102" s="12" t="s">
        <v>281</v>
      </c>
      <c r="G102" s="11" t="s">
        <v>21</v>
      </c>
      <c r="H102" s="11" t="n">
        <v>1</v>
      </c>
      <c r="I102" s="13"/>
      <c r="J102" s="13" t="n">
        <f aca="false">IFERROR(H102*I102,0)</f>
        <v>0</v>
      </c>
      <c r="K102" s="14" t="n">
        <v>0.23</v>
      </c>
      <c r="L102" s="13" t="n">
        <f aca="false">IFERROR(J102*K102,0)</f>
        <v>0</v>
      </c>
      <c r="M102" s="13" t="n">
        <f aca="false">IFERROR(J102+L102,0)</f>
        <v>0</v>
      </c>
      <c r="N102" s="12" t="s">
        <v>59</v>
      </c>
      <c r="O102" s="2"/>
    </row>
    <row r="103" customFormat="false" ht="34.5" hidden="false" customHeight="true" outlineLevel="0" collapsed="false">
      <c r="A103" s="7" t="n">
        <v>96</v>
      </c>
      <c r="B103" s="7" t="n">
        <v>8</v>
      </c>
      <c r="C103" s="8" t="s">
        <v>272</v>
      </c>
      <c r="D103" s="7" t="s">
        <v>282</v>
      </c>
      <c r="E103" s="8" t="s">
        <v>283</v>
      </c>
      <c r="F103" s="8" t="s">
        <v>284</v>
      </c>
      <c r="G103" s="7" t="s">
        <v>21</v>
      </c>
      <c r="H103" s="7" t="n">
        <v>1</v>
      </c>
      <c r="I103" s="9"/>
      <c r="J103" s="9" t="n">
        <f aca="false">IFERROR(H103*I103,0)</f>
        <v>0</v>
      </c>
      <c r="K103" s="10" t="n">
        <v>0.23</v>
      </c>
      <c r="L103" s="9" t="n">
        <f aca="false">IFERROR(J103*K103,0)</f>
        <v>0</v>
      </c>
      <c r="M103" s="9" t="n">
        <f aca="false">IFERROR(J103+L103,0)</f>
        <v>0</v>
      </c>
      <c r="N103" s="8" t="s">
        <v>59</v>
      </c>
      <c r="O103" s="2"/>
    </row>
    <row r="104" customFormat="false" ht="34.5" hidden="false" customHeight="true" outlineLevel="0" collapsed="false">
      <c r="A104" s="11" t="n">
        <v>97</v>
      </c>
      <c r="B104" s="11" t="n">
        <v>8</v>
      </c>
      <c r="C104" s="12" t="s">
        <v>272</v>
      </c>
      <c r="D104" s="11" t="s">
        <v>279</v>
      </c>
      <c r="E104" s="15" t="s">
        <v>285</v>
      </c>
      <c r="F104" s="12" t="s">
        <v>286</v>
      </c>
      <c r="G104" s="11" t="s">
        <v>21</v>
      </c>
      <c r="H104" s="11" t="n">
        <v>1</v>
      </c>
      <c r="I104" s="13"/>
      <c r="J104" s="13" t="n">
        <f aca="false">IFERROR(H104*I104,0)</f>
        <v>0</v>
      </c>
      <c r="K104" s="14" t="n">
        <v>0.23</v>
      </c>
      <c r="L104" s="13" t="n">
        <f aca="false">IFERROR(J104*K104,0)</f>
        <v>0</v>
      </c>
      <c r="M104" s="13" t="n">
        <f aca="false">IFERROR(J104+L104,0)</f>
        <v>0</v>
      </c>
      <c r="N104" s="12" t="s">
        <v>59</v>
      </c>
      <c r="O104" s="2"/>
    </row>
    <row r="105" customFormat="false" ht="34.5" hidden="false" customHeight="true" outlineLevel="0" collapsed="false">
      <c r="A105" s="11" t="n">
        <v>98</v>
      </c>
      <c r="B105" s="11" t="n">
        <v>8</v>
      </c>
      <c r="C105" s="12" t="s">
        <v>272</v>
      </c>
      <c r="D105" s="11" t="s">
        <v>279</v>
      </c>
      <c r="E105" s="12" t="s">
        <v>287</v>
      </c>
      <c r="F105" s="12" t="s">
        <v>288</v>
      </c>
      <c r="G105" s="11" t="s">
        <v>47</v>
      </c>
      <c r="H105" s="11" t="n">
        <v>11</v>
      </c>
      <c r="I105" s="13"/>
      <c r="J105" s="13" t="n">
        <f aca="false">IFERROR(H105*I105,0)</f>
        <v>0</v>
      </c>
      <c r="K105" s="14" t="n">
        <v>0.23</v>
      </c>
      <c r="L105" s="13" t="n">
        <f aca="false">IFERROR(J105*K105,0)</f>
        <v>0</v>
      </c>
      <c r="M105" s="13" t="n">
        <f aca="false">IFERROR(J105+L105,0)</f>
        <v>0</v>
      </c>
      <c r="N105" s="12" t="s">
        <v>59</v>
      </c>
      <c r="O105" s="2"/>
    </row>
    <row r="106" customFormat="false" ht="34.5" hidden="false" customHeight="true" outlineLevel="0" collapsed="false">
      <c r="A106" s="7" t="n">
        <v>99</v>
      </c>
      <c r="B106" s="7" t="n">
        <v>8</v>
      </c>
      <c r="C106" s="8" t="s">
        <v>272</v>
      </c>
      <c r="D106" s="7" t="s">
        <v>282</v>
      </c>
      <c r="E106" s="8" t="s">
        <v>289</v>
      </c>
      <c r="F106" s="8" t="s">
        <v>290</v>
      </c>
      <c r="G106" s="7" t="s">
        <v>21</v>
      </c>
      <c r="H106" s="7" t="n">
        <v>1</v>
      </c>
      <c r="I106" s="9"/>
      <c r="J106" s="9" t="n">
        <f aca="false">IFERROR(H106*I106,0)</f>
        <v>0</v>
      </c>
      <c r="K106" s="10" t="n">
        <v>0.23</v>
      </c>
      <c r="L106" s="9" t="n">
        <f aca="false">IFERROR(J106*K106,0)</f>
        <v>0</v>
      </c>
      <c r="M106" s="9" t="n">
        <f aca="false">IFERROR(J106+L106,0)</f>
        <v>0</v>
      </c>
      <c r="N106" s="8" t="s">
        <v>59</v>
      </c>
      <c r="O106" s="2"/>
    </row>
    <row r="107" customFormat="false" ht="34.5" hidden="false" customHeight="true" outlineLevel="0" collapsed="false">
      <c r="A107" s="11" t="n">
        <v>100</v>
      </c>
      <c r="B107" s="11" t="n">
        <v>8</v>
      </c>
      <c r="C107" s="12" t="s">
        <v>272</v>
      </c>
      <c r="D107" s="11" t="s">
        <v>282</v>
      </c>
      <c r="E107" s="12" t="s">
        <v>291</v>
      </c>
      <c r="F107" s="12" t="s">
        <v>292</v>
      </c>
      <c r="G107" s="11" t="s">
        <v>21</v>
      </c>
      <c r="H107" s="11" t="n">
        <v>1</v>
      </c>
      <c r="I107" s="13"/>
      <c r="J107" s="13" t="n">
        <f aca="false">IFERROR(H107*I107,0)</f>
        <v>0</v>
      </c>
      <c r="K107" s="14" t="n">
        <v>0.23</v>
      </c>
      <c r="L107" s="13" t="n">
        <f aca="false">IFERROR(J107*K107,0)</f>
        <v>0</v>
      </c>
      <c r="M107" s="13" t="n">
        <f aca="false">IFERROR(J107+L107,0)</f>
        <v>0</v>
      </c>
      <c r="N107" s="12" t="s">
        <v>59</v>
      </c>
      <c r="O107" s="2"/>
    </row>
    <row r="108" customFormat="false" ht="34.5" hidden="false" customHeight="true" outlineLevel="0" collapsed="false">
      <c r="A108" s="11" t="n">
        <v>101</v>
      </c>
      <c r="B108" s="7" t="n">
        <v>8</v>
      </c>
      <c r="C108" s="8" t="s">
        <v>272</v>
      </c>
      <c r="D108" s="7" t="s">
        <v>282</v>
      </c>
      <c r="E108" s="8" t="s">
        <v>293</v>
      </c>
      <c r="F108" s="8" t="s">
        <v>294</v>
      </c>
      <c r="G108" s="7" t="s">
        <v>21</v>
      </c>
      <c r="H108" s="7" t="n">
        <v>1</v>
      </c>
      <c r="I108" s="9"/>
      <c r="J108" s="9" t="n">
        <f aca="false">IFERROR(H108*I108,0)</f>
        <v>0</v>
      </c>
      <c r="K108" s="10" t="n">
        <v>0.23</v>
      </c>
      <c r="L108" s="9" t="n">
        <f aca="false">IFERROR(J108*K108,0)</f>
        <v>0</v>
      </c>
      <c r="M108" s="9" t="n">
        <f aca="false">IFERROR(J108+L108,0)</f>
        <v>0</v>
      </c>
      <c r="N108" s="8" t="s">
        <v>59</v>
      </c>
      <c r="O108" s="2"/>
    </row>
    <row r="109" customFormat="false" ht="34.5" hidden="false" customHeight="true" outlineLevel="0" collapsed="false">
      <c r="A109" s="7" t="n">
        <v>102</v>
      </c>
      <c r="B109" s="11" t="n">
        <v>9</v>
      </c>
      <c r="C109" s="12" t="s">
        <v>295</v>
      </c>
      <c r="D109" s="11" t="s">
        <v>296</v>
      </c>
      <c r="E109" s="12" t="s">
        <v>297</v>
      </c>
      <c r="F109" s="12" t="s">
        <v>298</v>
      </c>
      <c r="G109" s="11" t="s">
        <v>21</v>
      </c>
      <c r="H109" s="11" t="n">
        <v>1</v>
      </c>
      <c r="I109" s="13"/>
      <c r="J109" s="13" t="n">
        <f aca="false">IFERROR(H109*I109,0)</f>
        <v>0</v>
      </c>
      <c r="K109" s="14" t="n">
        <v>0.23</v>
      </c>
      <c r="L109" s="13" t="n">
        <f aca="false">IFERROR(J109*K109,0)</f>
        <v>0</v>
      </c>
      <c r="M109" s="13" t="n">
        <f aca="false">IFERROR(J109+L109,0)</f>
        <v>0</v>
      </c>
      <c r="N109" s="12" t="s">
        <v>59</v>
      </c>
      <c r="O109" s="2"/>
    </row>
    <row r="110" customFormat="false" ht="34.5" hidden="false" customHeight="true" outlineLevel="0" collapsed="false">
      <c r="A110" s="11" t="n">
        <v>103</v>
      </c>
      <c r="B110" s="7" t="n">
        <v>9</v>
      </c>
      <c r="C110" s="8" t="s">
        <v>295</v>
      </c>
      <c r="D110" s="7" t="s">
        <v>299</v>
      </c>
      <c r="E110" s="8" t="s">
        <v>300</v>
      </c>
      <c r="F110" s="8" t="s">
        <v>301</v>
      </c>
      <c r="G110" s="7" t="s">
        <v>302</v>
      </c>
      <c r="H110" s="7" t="n">
        <v>10</v>
      </c>
      <c r="I110" s="9"/>
      <c r="J110" s="9" t="n">
        <f aca="false">IFERROR(H110*I110,0)</f>
        <v>0</v>
      </c>
      <c r="K110" s="10" t="n">
        <v>0.23</v>
      </c>
      <c r="L110" s="9" t="n">
        <f aca="false">IFERROR(J110*K110,0)</f>
        <v>0</v>
      </c>
      <c r="M110" s="9" t="n">
        <f aca="false">IFERROR(J110+L110,0)</f>
        <v>0</v>
      </c>
      <c r="N110" s="8" t="s">
        <v>59</v>
      </c>
      <c r="O110" s="2"/>
    </row>
    <row r="111" customFormat="false" ht="34.5" hidden="false" customHeight="true" outlineLevel="0" collapsed="false">
      <c r="A111" s="11" t="n">
        <v>104</v>
      </c>
      <c r="B111" s="11" t="n">
        <v>9</v>
      </c>
      <c r="C111" s="12" t="s">
        <v>295</v>
      </c>
      <c r="D111" s="11" t="s">
        <v>296</v>
      </c>
      <c r="E111" s="12" t="s">
        <v>303</v>
      </c>
      <c r="F111" s="12" t="s">
        <v>304</v>
      </c>
      <c r="G111" s="11" t="s">
        <v>21</v>
      </c>
      <c r="H111" s="11" t="n">
        <v>1</v>
      </c>
      <c r="I111" s="13"/>
      <c r="J111" s="13" t="n">
        <f aca="false">IFERROR(H111*I111,0)</f>
        <v>0</v>
      </c>
      <c r="K111" s="14" t="n">
        <v>0.23</v>
      </c>
      <c r="L111" s="13" t="n">
        <f aca="false">IFERROR(J111*K111,0)</f>
        <v>0</v>
      </c>
      <c r="M111" s="13" t="n">
        <f aca="false">IFERROR(J111+L111,0)</f>
        <v>0</v>
      </c>
      <c r="N111" s="12" t="s">
        <v>59</v>
      </c>
      <c r="O111" s="2"/>
    </row>
    <row r="112" customFormat="false" ht="34.5" hidden="false" customHeight="true" outlineLevel="0" collapsed="false">
      <c r="A112" s="7" t="n">
        <v>105</v>
      </c>
      <c r="B112" s="7" t="n">
        <v>9</v>
      </c>
      <c r="C112" s="8" t="s">
        <v>295</v>
      </c>
      <c r="D112" s="7" t="s">
        <v>296</v>
      </c>
      <c r="E112" s="8" t="s">
        <v>305</v>
      </c>
      <c r="F112" s="8" t="s">
        <v>306</v>
      </c>
      <c r="G112" s="7" t="s">
        <v>21</v>
      </c>
      <c r="H112" s="7" t="n">
        <v>1</v>
      </c>
      <c r="I112" s="9"/>
      <c r="J112" s="9" t="n">
        <f aca="false">IFERROR(H112*I112,0)</f>
        <v>0</v>
      </c>
      <c r="K112" s="10" t="n">
        <v>0.23</v>
      </c>
      <c r="L112" s="9" t="n">
        <f aca="false">IFERROR(J112*K112,0)</f>
        <v>0</v>
      </c>
      <c r="M112" s="9" t="n">
        <f aca="false">IFERROR(J112+L112,0)</f>
        <v>0</v>
      </c>
      <c r="N112" s="8" t="s">
        <v>59</v>
      </c>
      <c r="O112" s="2"/>
    </row>
    <row r="113" customFormat="false" ht="34.5" hidden="false" customHeight="true" outlineLevel="0" collapsed="false">
      <c r="A113" s="11" t="n">
        <v>106</v>
      </c>
      <c r="B113" s="11" t="n">
        <v>9</v>
      </c>
      <c r="C113" s="12" t="s">
        <v>295</v>
      </c>
      <c r="D113" s="11" t="s">
        <v>296</v>
      </c>
      <c r="E113" s="12" t="s">
        <v>307</v>
      </c>
      <c r="F113" s="12" t="s">
        <v>308</v>
      </c>
      <c r="G113" s="11" t="s">
        <v>21</v>
      </c>
      <c r="H113" s="11" t="n">
        <v>1</v>
      </c>
      <c r="I113" s="13"/>
      <c r="J113" s="13" t="n">
        <f aca="false">IFERROR(H113*I113,0)</f>
        <v>0</v>
      </c>
      <c r="K113" s="14" t="n">
        <v>0.23</v>
      </c>
      <c r="L113" s="13" t="n">
        <f aca="false">IFERROR(J113*K113,0)</f>
        <v>0</v>
      </c>
      <c r="M113" s="13" t="n">
        <f aca="false">IFERROR(J113+L113,0)</f>
        <v>0</v>
      </c>
      <c r="N113" s="12" t="s">
        <v>59</v>
      </c>
      <c r="O113" s="2"/>
    </row>
    <row r="114" customFormat="false" ht="34.5" hidden="false" customHeight="true" outlineLevel="0" collapsed="false">
      <c r="A114" s="11" t="n">
        <v>107</v>
      </c>
      <c r="B114" s="7" t="n">
        <v>9</v>
      </c>
      <c r="C114" s="8" t="s">
        <v>295</v>
      </c>
      <c r="D114" s="7" t="s">
        <v>309</v>
      </c>
      <c r="E114" s="8" t="s">
        <v>310</v>
      </c>
      <c r="F114" s="8" t="s">
        <v>311</v>
      </c>
      <c r="G114" s="7" t="s">
        <v>312</v>
      </c>
      <c r="H114" s="7" t="n">
        <v>100</v>
      </c>
      <c r="I114" s="9"/>
      <c r="J114" s="9" t="n">
        <f aca="false">IFERROR(H114*I114,0)</f>
        <v>0</v>
      </c>
      <c r="K114" s="10" t="n">
        <v>0.23</v>
      </c>
      <c r="L114" s="9" t="n">
        <f aca="false">IFERROR(J114*K114,0)</f>
        <v>0</v>
      </c>
      <c r="M114" s="9" t="n">
        <f aca="false">IFERROR(J114+L114,0)</f>
        <v>0</v>
      </c>
      <c r="N114" s="8" t="s">
        <v>59</v>
      </c>
      <c r="O114" s="2"/>
    </row>
    <row r="115" customFormat="false" ht="34.5" hidden="false" customHeight="true" outlineLevel="0" collapsed="false">
      <c r="A115" s="7" t="n">
        <v>108</v>
      </c>
      <c r="B115" s="11" t="n">
        <v>9</v>
      </c>
      <c r="C115" s="12" t="s">
        <v>295</v>
      </c>
      <c r="D115" s="11" t="s">
        <v>296</v>
      </c>
      <c r="E115" s="12" t="s">
        <v>313</v>
      </c>
      <c r="F115" s="12" t="s">
        <v>314</v>
      </c>
      <c r="G115" s="11" t="s">
        <v>21</v>
      </c>
      <c r="H115" s="11" t="n">
        <v>1</v>
      </c>
      <c r="I115" s="13"/>
      <c r="J115" s="13" t="n">
        <f aca="false">IFERROR(H115*I115,0)</f>
        <v>0</v>
      </c>
      <c r="K115" s="14" t="n">
        <v>0.23</v>
      </c>
      <c r="L115" s="13" t="n">
        <f aca="false">IFERROR(J115*K115,0)</f>
        <v>0</v>
      </c>
      <c r="M115" s="13" t="n">
        <f aca="false">IFERROR(J115+L115,0)</f>
        <v>0</v>
      </c>
      <c r="N115" s="12" t="s">
        <v>59</v>
      </c>
      <c r="O115" s="2"/>
    </row>
    <row r="116" customFormat="false" ht="34.5" hidden="false" customHeight="true" outlineLevel="0" collapsed="false">
      <c r="A116" s="11" t="n">
        <v>109</v>
      </c>
      <c r="B116" s="7" t="n">
        <v>9</v>
      </c>
      <c r="C116" s="8" t="s">
        <v>295</v>
      </c>
      <c r="D116" s="7" t="s">
        <v>296</v>
      </c>
      <c r="E116" s="8" t="s">
        <v>315</v>
      </c>
      <c r="F116" s="8" t="s">
        <v>316</v>
      </c>
      <c r="G116" s="7" t="s">
        <v>21</v>
      </c>
      <c r="H116" s="7" t="n">
        <v>1</v>
      </c>
      <c r="I116" s="9"/>
      <c r="J116" s="9" t="n">
        <f aca="false">IFERROR(H116*I116,0)</f>
        <v>0</v>
      </c>
      <c r="K116" s="10" t="n">
        <v>0.23</v>
      </c>
      <c r="L116" s="9" t="n">
        <f aca="false">IFERROR(J116*K116,0)</f>
        <v>0</v>
      </c>
      <c r="M116" s="9" t="n">
        <f aca="false">IFERROR(J116+L116,0)</f>
        <v>0</v>
      </c>
      <c r="N116" s="8" t="s">
        <v>59</v>
      </c>
      <c r="O116" s="2"/>
    </row>
  </sheetData>
  <mergeCells count="3">
    <mergeCell ref="A3:O3"/>
    <mergeCell ref="A4:O4"/>
    <mergeCell ref="A5:O5"/>
  </mergeCells>
  <conditionalFormatting sqref="I8:I99">
    <cfRule type="expression" priority="2" aboveAverage="0" equalAverage="0" bottom="0" percent="0" rank="0" text="" dxfId="6">
      <formula>ISBLANK(I8)</formula>
    </cfRule>
  </conditionalFormatting>
  <dataValidations count="1">
    <dataValidation allowBlank="false" error="Wpisz VAT jako wartość procentową, np. 23%." errorStyle="stop" errorTitle="Nieprawidłowy VAT" operator="between" showDropDown="false" showErrorMessage="false" showInputMessage="false" sqref="K8:K99" type="decimal">
      <formula1>0</formula1>
      <formula2>1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  <tableParts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1" activeCellId="0" sqref="F1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48"/>
    <col collapsed="false" customWidth="true" hidden="false" outlineLevel="0" max="3" min="3" style="1" width="15"/>
    <col collapsed="false" customWidth="true" hidden="false" outlineLevel="0" max="7" min="4" style="1" width="18"/>
    <col collapsed="false" customWidth="true" hidden="false" outlineLevel="0" max="8" min="8" style="1" width="35"/>
  </cols>
  <sheetData>
    <row r="1" s="2" customFormat="true" ht="28.5" hidden="false" customHeight="true" outlineLevel="0" collapsed="false"/>
    <row r="2" s="2" customFormat="true" ht="28.5" hidden="false" customHeight="true" outlineLevel="0" collapsed="false"/>
    <row r="3" s="2" customFormat="true" ht="28.5" hidden="false" customHeight="true" outlineLevel="0" collapsed="false"/>
    <row r="4" s="2" customFormat="true" ht="12.75" hidden="false" customHeight="true" outlineLevel="0" collapsed="false"/>
    <row r="5" s="2" customFormat="true" ht="24" hidden="false" customHeight="true" outlineLevel="0" collapsed="false">
      <c r="A5" s="16" t="s">
        <v>317</v>
      </c>
      <c r="B5" s="16"/>
      <c r="C5" s="16"/>
      <c r="D5" s="16"/>
      <c r="E5" s="16"/>
      <c r="F5" s="16"/>
      <c r="G5" s="16"/>
      <c r="H5" s="16"/>
    </row>
    <row r="6" s="2" customFormat="true" ht="24" hidden="false" customHeight="true" outlineLevel="0" collapsed="false"/>
    <row r="7" s="2" customFormat="true" ht="24" hidden="false" customHeight="true" outlineLevel="0" collapsed="false">
      <c r="A7" s="17" t="s">
        <v>4</v>
      </c>
      <c r="B7" s="17" t="s">
        <v>5</v>
      </c>
      <c r="C7" s="17" t="s">
        <v>318</v>
      </c>
      <c r="D7" s="17" t="s">
        <v>12</v>
      </c>
      <c r="E7" s="17" t="s">
        <v>14</v>
      </c>
      <c r="F7" s="17" t="s">
        <v>15</v>
      </c>
      <c r="G7" s="17" t="s">
        <v>319</v>
      </c>
      <c r="H7" s="17" t="s">
        <v>320</v>
      </c>
    </row>
    <row r="8" s="2" customFormat="true" ht="24" hidden="false" customHeight="true" outlineLevel="0" collapsed="false">
      <c r="A8" s="18" t="n">
        <v>1</v>
      </c>
      <c r="B8" s="18" t="s">
        <v>17</v>
      </c>
      <c r="C8" s="18" t="n">
        <f aca="false">COUNTIF(Przedmiar!$B:$B,A8)</f>
        <v>10</v>
      </c>
      <c r="D8" s="19" t="n">
        <f aca="false">SUMIF(Przedmiar!$B:$B,A8,Przedmiar!$J:$J)</f>
        <v>0</v>
      </c>
      <c r="E8" s="19" t="n">
        <f aca="false">SUMIF(Przedmiar!$B:$B,A8,Przedmiar!$L:$L)</f>
        <v>0</v>
      </c>
      <c r="F8" s="19" t="n">
        <f aca="false">SUMIF(Przedmiar!$B:$B,A8,Przedmiar!$M:$M)</f>
        <v>0</v>
      </c>
      <c r="G8" s="20" t="n">
        <f aca="false">IFERROR(F8/$F$18,0)</f>
        <v>0</v>
      </c>
      <c r="H8" s="18" t="s">
        <v>321</v>
      </c>
    </row>
    <row r="9" s="2" customFormat="true" ht="24" hidden="false" customHeight="true" outlineLevel="0" collapsed="false">
      <c r="A9" s="18" t="n">
        <v>2</v>
      </c>
      <c r="B9" s="18" t="s">
        <v>55</v>
      </c>
      <c r="C9" s="18" t="n">
        <f aca="false">COUNTIF(Przedmiar!$B:$B,A9)</f>
        <v>10</v>
      </c>
      <c r="D9" s="19" t="n">
        <f aca="false">SUMIF(Przedmiar!$B:$B,A9,Przedmiar!$J:$J)</f>
        <v>0</v>
      </c>
      <c r="E9" s="19" t="n">
        <f aca="false">SUMIF(Przedmiar!$B:$B,A9,Przedmiar!$L:$L)</f>
        <v>0</v>
      </c>
      <c r="F9" s="19" t="n">
        <f aca="false">SUMIF(Przedmiar!$B:$B,A9,Przedmiar!$M:$M)</f>
        <v>0</v>
      </c>
      <c r="G9" s="20" t="n">
        <f aca="false">IFERROR(F9/$F$18,0)</f>
        <v>0</v>
      </c>
      <c r="H9" s="18" t="s">
        <v>322</v>
      </c>
    </row>
    <row r="10" s="2" customFormat="true" ht="24" hidden="false" customHeight="true" outlineLevel="0" collapsed="false">
      <c r="A10" s="18" t="n">
        <v>3</v>
      </c>
      <c r="B10" s="18" t="s">
        <v>81</v>
      </c>
      <c r="C10" s="18" t="n">
        <f aca="false">COUNTIF(Przedmiar!$B:$B,A10)</f>
        <v>11</v>
      </c>
      <c r="D10" s="19" t="n">
        <f aca="false">SUMIF(Przedmiar!$B:$B,A10,Przedmiar!$J:$J)</f>
        <v>0</v>
      </c>
      <c r="E10" s="19" t="n">
        <f aca="false">SUMIF(Przedmiar!$B:$B,A10,Przedmiar!$L:$L)</f>
        <v>0</v>
      </c>
      <c r="F10" s="19" t="n">
        <f aca="false">SUMIF(Przedmiar!$B:$B,A10,Przedmiar!$M:$M)</f>
        <v>0</v>
      </c>
      <c r="G10" s="20" t="n">
        <f aca="false">IFERROR(F10/$F$18,0)</f>
        <v>0</v>
      </c>
      <c r="H10" s="18" t="s">
        <v>322</v>
      </c>
    </row>
    <row r="11" s="2" customFormat="true" ht="60" hidden="false" customHeight="true" outlineLevel="0" collapsed="false">
      <c r="A11" s="18" t="n">
        <v>4</v>
      </c>
      <c r="B11" s="18" t="s">
        <v>107</v>
      </c>
      <c r="C11" s="18" t="n">
        <f aca="false">COUNTIF(Przedmiar!$B:$B,A11)</f>
        <v>17</v>
      </c>
      <c r="D11" s="19" t="n">
        <f aca="false">SUMIF(Przedmiar!$B:$B,A11,Przedmiar!$J:$J)</f>
        <v>0</v>
      </c>
      <c r="E11" s="19" t="n">
        <f aca="false">SUMIF(Przedmiar!$B:$B,A11,Przedmiar!$L:$L)</f>
        <v>0</v>
      </c>
      <c r="F11" s="19" t="n">
        <f aca="false">SUMIF(Przedmiar!$B:$B,A11,Przedmiar!$M:$M)</f>
        <v>0</v>
      </c>
      <c r="G11" s="20" t="n">
        <f aca="false">IFERROR(F11/$F$18,0)</f>
        <v>0</v>
      </c>
      <c r="H11" s="18" t="s">
        <v>322</v>
      </c>
    </row>
    <row r="12" s="2" customFormat="true" ht="24" hidden="false" customHeight="true" outlineLevel="0" collapsed="false">
      <c r="A12" s="18" t="n">
        <v>5</v>
      </c>
      <c r="B12" s="18" t="s">
        <v>150</v>
      </c>
      <c r="C12" s="18" t="n">
        <f aca="false">COUNTIF(Przedmiar!$B:$B,A12)</f>
        <v>10</v>
      </c>
      <c r="D12" s="19" t="n">
        <f aca="false">SUMIF(Przedmiar!$B:$B,A12,Przedmiar!$J:$J)</f>
        <v>0</v>
      </c>
      <c r="E12" s="19" t="n">
        <f aca="false">SUMIF(Przedmiar!$B:$B,A12,Przedmiar!$L:$L)</f>
        <v>0</v>
      </c>
      <c r="F12" s="19" t="n">
        <f aca="false">SUMIF(Przedmiar!$B:$B,A12,Przedmiar!$M:$M)</f>
        <v>0</v>
      </c>
      <c r="G12" s="20" t="n">
        <f aca="false">IFERROR(F12/$F$18,0)</f>
        <v>0</v>
      </c>
      <c r="H12" s="18" t="s">
        <v>322</v>
      </c>
    </row>
    <row r="13" s="2" customFormat="true" ht="38.05" hidden="false" customHeight="true" outlineLevel="0" collapsed="false">
      <c r="A13" s="18" t="n">
        <v>6</v>
      </c>
      <c r="B13" s="18" t="s">
        <v>174</v>
      </c>
      <c r="C13" s="18" t="n">
        <f aca="false">COUNTIF(Przedmiar!$B:$B,A13)</f>
        <v>29</v>
      </c>
      <c r="D13" s="19" t="n">
        <f aca="false">SUMIF(Przedmiar!$B:$B,A13,Przedmiar!$J:$J)</f>
        <v>0</v>
      </c>
      <c r="E13" s="19" t="n">
        <f aca="false">SUMIF(Przedmiar!$B:$B,A13,Przedmiar!$L:$L)</f>
        <v>0</v>
      </c>
      <c r="F13" s="19" t="n">
        <f aca="false">SUMIF(Przedmiar!$B:$B,A13,Przedmiar!$M:$M)</f>
        <v>0</v>
      </c>
      <c r="G13" s="20" t="n">
        <f aca="false">IFERROR(F13/$F$18,0)</f>
        <v>0</v>
      </c>
      <c r="H13" s="18" t="s">
        <v>323</v>
      </c>
    </row>
    <row r="14" s="2" customFormat="true" ht="24" hidden="false" customHeight="true" outlineLevel="0" collapsed="false">
      <c r="A14" s="18" t="n">
        <v>7</v>
      </c>
      <c r="B14" s="18" t="s">
        <v>258</v>
      </c>
      <c r="C14" s="18" t="n">
        <f aca="false">COUNTIF(Przedmiar!$B:$B,A14)</f>
        <v>5</v>
      </c>
      <c r="D14" s="19" t="n">
        <f aca="false">SUMIF(Przedmiar!$B:$B,A14,Przedmiar!$J:$J)</f>
        <v>0</v>
      </c>
      <c r="E14" s="19" t="n">
        <f aca="false">SUMIF(Przedmiar!$B:$B,A14,Przedmiar!$L:$L)</f>
        <v>0</v>
      </c>
      <c r="F14" s="19" t="n">
        <f aca="false">SUMIF(Przedmiar!$B:$B,A14,Przedmiar!$M:$M)</f>
        <v>0</v>
      </c>
      <c r="G14" s="20" t="n">
        <f aca="false">IFERROR(F14/$F$18,0)</f>
        <v>0</v>
      </c>
      <c r="H14" s="18" t="s">
        <v>322</v>
      </c>
    </row>
    <row r="15" customFormat="false" ht="24" hidden="false" customHeight="true" outlineLevel="0" collapsed="false">
      <c r="A15" s="18" t="n">
        <v>8</v>
      </c>
      <c r="B15" s="18" t="s">
        <v>272</v>
      </c>
      <c r="C15" s="18" t="n">
        <f aca="false">COUNTIF(Przedmiar!$B:$B,A15)</f>
        <v>9</v>
      </c>
      <c r="D15" s="19" t="n">
        <f aca="false">SUMIF(Przedmiar!$B:$B,A15,Przedmiar!$J:$J)</f>
        <v>0</v>
      </c>
      <c r="E15" s="19" t="n">
        <f aca="false">SUMIF(Przedmiar!$B:$B,A15,Przedmiar!$L:$L)</f>
        <v>0</v>
      </c>
      <c r="F15" s="19" t="n">
        <f aca="false">SUMIF(Przedmiar!$B:$B,A15,Przedmiar!$M:$M)</f>
        <v>0</v>
      </c>
      <c r="G15" s="20" t="n">
        <f aca="false">IFERROR(F15/$F$18,0)</f>
        <v>0</v>
      </c>
      <c r="H15" s="18" t="s">
        <v>323</v>
      </c>
    </row>
    <row r="16" customFormat="false" ht="24" hidden="false" customHeight="true" outlineLevel="0" collapsed="false">
      <c r="A16" s="18" t="n">
        <v>9</v>
      </c>
      <c r="B16" s="18" t="s">
        <v>295</v>
      </c>
      <c r="C16" s="18" t="n">
        <f aca="false">COUNTIF(Przedmiar!$B:$B,A16)</f>
        <v>8</v>
      </c>
      <c r="D16" s="19" t="n">
        <f aca="false">SUMIF(Przedmiar!$B:$B,A16,Przedmiar!$J:$J)</f>
        <v>0</v>
      </c>
      <c r="E16" s="19" t="n">
        <f aca="false">SUMIF(Przedmiar!$B:$B,A16,Przedmiar!$L:$L)</f>
        <v>0</v>
      </c>
      <c r="F16" s="19" t="n">
        <f aca="false">SUMIF(Przedmiar!$B:$B,A16,Przedmiar!$M:$M)</f>
        <v>0</v>
      </c>
      <c r="G16" s="20" t="n">
        <f aca="false">IFERROR(F16/$F$18,0)</f>
        <v>0</v>
      </c>
      <c r="H16" s="18" t="s">
        <v>322</v>
      </c>
    </row>
    <row r="17" customFormat="false" ht="24" hidden="false" customHeight="true" outlineLevel="0" collapsed="false">
      <c r="A17" s="2"/>
      <c r="B17" s="2"/>
      <c r="C17" s="2"/>
      <c r="D17" s="2"/>
      <c r="E17" s="2"/>
      <c r="F17" s="2"/>
      <c r="G17" s="2"/>
      <c r="H17" s="2"/>
    </row>
    <row r="18" customFormat="false" ht="24" hidden="false" customHeight="true" outlineLevel="0" collapsed="false">
      <c r="A18" s="21" t="s">
        <v>324</v>
      </c>
      <c r="B18" s="21"/>
      <c r="C18" s="21" t="n">
        <f aca="false">SUM(C8:C16)</f>
        <v>109</v>
      </c>
      <c r="D18" s="22" t="n">
        <f aca="false">SUM(D8:D16)</f>
        <v>0</v>
      </c>
      <c r="E18" s="22" t="n">
        <f aca="false">SUM(E8:E16)</f>
        <v>0</v>
      </c>
      <c r="F18" s="22" t="n">
        <f aca="false">SUM(F8:F16)</f>
        <v>0</v>
      </c>
      <c r="G18" s="23" t="s">
        <v>325</v>
      </c>
      <c r="H18" s="21"/>
    </row>
  </sheetData>
  <mergeCells count="1">
    <mergeCell ref="A5:H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485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7" activeCellId="0" sqref="B17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28"/>
    <col collapsed="false" customWidth="true" hidden="false" outlineLevel="0" max="3" min="3" style="1" width="80"/>
  </cols>
  <sheetData>
    <row r="1" s="2" customFormat="true" ht="27" hidden="false" customHeight="true" outlineLevel="0" collapsed="false"/>
    <row r="2" s="2" customFormat="true" ht="27" hidden="false" customHeight="true" outlineLevel="0" collapsed="false"/>
    <row r="3" s="2" customFormat="true" ht="27" hidden="false" customHeight="true" outlineLevel="0" collapsed="false"/>
    <row r="4" s="2" customFormat="true" ht="27" hidden="false" customHeight="true" outlineLevel="0" collapsed="false"/>
    <row r="5" s="2" customFormat="true" ht="24" hidden="false" customHeight="true" outlineLevel="0" collapsed="false">
      <c r="A5" s="24" t="s">
        <v>326</v>
      </c>
      <c r="B5" s="24"/>
      <c r="C5" s="24"/>
    </row>
    <row r="6" s="2" customFormat="true" ht="24" hidden="false" customHeight="true" outlineLevel="0" collapsed="false"/>
    <row r="7" s="2" customFormat="true" ht="24" hidden="false" customHeight="true" outlineLevel="0" collapsed="false">
      <c r="A7" s="25" t="s">
        <v>3</v>
      </c>
      <c r="B7" s="25" t="s">
        <v>327</v>
      </c>
      <c r="C7" s="25" t="s">
        <v>328</v>
      </c>
    </row>
    <row r="8" s="2" customFormat="true" ht="36" hidden="false" customHeight="true" outlineLevel="0" collapsed="false">
      <c r="A8" s="26" t="n">
        <v>1</v>
      </c>
      <c r="B8" s="27" t="s">
        <v>329</v>
      </c>
      <c r="C8" s="27" t="s">
        <v>330</v>
      </c>
    </row>
    <row r="9" s="2" customFormat="true" ht="36" hidden="false" customHeight="true" outlineLevel="0" collapsed="false">
      <c r="A9" s="26" t="n">
        <v>2</v>
      </c>
      <c r="B9" s="27" t="s">
        <v>331</v>
      </c>
      <c r="C9" s="27" t="s">
        <v>332</v>
      </c>
    </row>
    <row r="10" s="2" customFormat="true" ht="36" hidden="false" customHeight="true" outlineLevel="0" collapsed="false">
      <c r="A10" s="28" t="n">
        <v>3</v>
      </c>
      <c r="B10" s="29" t="s">
        <v>333</v>
      </c>
      <c r="C10" s="29" t="s">
        <v>334</v>
      </c>
    </row>
    <row r="11" s="2" customFormat="true" ht="36" hidden="false" customHeight="true" outlineLevel="0" collapsed="false">
      <c r="A11" s="26" t="n">
        <v>4</v>
      </c>
      <c r="B11" s="27" t="s">
        <v>335</v>
      </c>
      <c r="C11" s="27" t="s">
        <v>336</v>
      </c>
    </row>
    <row r="12" s="2" customFormat="true" ht="66" hidden="false" customHeight="true" outlineLevel="0" collapsed="false">
      <c r="A12" s="30" t="n">
        <v>5</v>
      </c>
      <c r="B12" s="31" t="s">
        <v>337</v>
      </c>
      <c r="C12" s="31" t="s">
        <v>338</v>
      </c>
    </row>
    <row r="13" customFormat="false" ht="60" hidden="false" customHeight="true" outlineLevel="0" collapsed="false">
      <c r="A13" s="32" t="n">
        <v>6</v>
      </c>
      <c r="B13" s="33" t="s">
        <v>339</v>
      </c>
      <c r="C13" s="33" t="s">
        <v>340</v>
      </c>
    </row>
    <row r="1048571" customFormat="false" ht="12.75" hidden="false" customHeight="true" outlineLevel="0" collapsed="false"/>
    <row r="1048572" customFormat="false" ht="12.75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">
    <mergeCell ref="A5:C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LibreOffice/26.2.5.1$Windows_X86_64 LibreOffice_project/997786b8bfe5fadf793c1218fed3f515ec806f1b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2026-08-06T13:34:04Z</dcterms:created>
  <dc:creator>openpyxl</dc:creator>
  <dc:description/>
  <dc:language>pl-PL</dc:language>
  <cp:lastModifiedBy/>
  <dcterms:modified xsi:type="dcterms:W3CDTF">2026-08-06T15:54:28Z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